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ome\LacrossezabrehWeb\pages\Stripky\Files\"/>
    </mc:Choice>
  </mc:AlternateContent>
  <bookViews>
    <workbookView xWindow="0" yWindow="0" windowWidth="24330" windowHeight="12630" firstSheet="2" activeTab="7"/>
  </bookViews>
  <sheets>
    <sheet name="Bobři" sheetId="1" r:id="rId1"/>
    <sheet name="Bobříci" sheetId="2" r:id="rId2"/>
    <sheet name="Lowlanders" sheetId="3" r:id="rId3"/>
    <sheet name="Beavers" sheetId="6" r:id="rId4"/>
    <sheet name="Trilobit A" sheetId="7" r:id="rId5"/>
    <sheet name="TJ Malešice" sheetId="10" r:id="rId6"/>
    <sheet name="Brankáři" sheetId="8" r:id="rId7"/>
    <sheet name="Hráči" sheetId="9" r:id="rId8"/>
    <sheet name="Tabulka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8" l="1"/>
  <c r="A11" i="8"/>
  <c r="A7" i="8"/>
  <c r="C44" i="9"/>
  <c r="D44" i="9"/>
  <c r="E44" i="9"/>
  <c r="D25" i="9"/>
  <c r="D32" i="9"/>
  <c r="C45" i="9"/>
  <c r="D45" i="9"/>
  <c r="E45" i="9"/>
  <c r="C46" i="9"/>
  <c r="D46" i="9"/>
  <c r="E46" i="9"/>
  <c r="D21" i="9"/>
  <c r="C36" i="9"/>
  <c r="C41" i="9"/>
  <c r="D41" i="9"/>
  <c r="E41" i="9"/>
  <c r="C42" i="9"/>
  <c r="D42" i="9"/>
  <c r="E42" i="9"/>
  <c r="C43" i="9"/>
  <c r="D43" i="9"/>
  <c r="E43" i="9"/>
  <c r="C38" i="9"/>
  <c r="D38" i="9"/>
  <c r="E38" i="9"/>
  <c r="C35" i="9"/>
  <c r="C37" i="9"/>
  <c r="D37" i="9"/>
  <c r="E37" i="9"/>
  <c r="B5" i="8" l="1"/>
  <c r="B4" i="8"/>
  <c r="B3" i="8"/>
  <c r="B2" i="8"/>
  <c r="B6" i="8"/>
  <c r="A5" i="8"/>
  <c r="A4" i="8"/>
  <c r="A3" i="8"/>
  <c r="A2" i="8"/>
  <c r="A6" i="8"/>
  <c r="V17" i="10"/>
  <c r="W17" i="10" s="1"/>
  <c r="U17" i="10"/>
  <c r="T17" i="10"/>
  <c r="Q17" i="10"/>
  <c r="N17" i="10"/>
  <c r="K17" i="10"/>
  <c r="H17" i="10"/>
  <c r="E17" i="10"/>
  <c r="V15" i="10"/>
  <c r="U15" i="10"/>
  <c r="T15" i="10"/>
  <c r="Q15" i="10"/>
  <c r="N15" i="10"/>
  <c r="K15" i="10"/>
  <c r="H15" i="10"/>
  <c r="E15" i="10"/>
  <c r="V14" i="10"/>
  <c r="U14" i="10"/>
  <c r="T14" i="10"/>
  <c r="Q14" i="10"/>
  <c r="N14" i="10"/>
  <c r="K14" i="10"/>
  <c r="H14" i="10"/>
  <c r="E14" i="10"/>
  <c r="V13" i="10"/>
  <c r="U13" i="10"/>
  <c r="T13" i="10"/>
  <c r="Q13" i="10"/>
  <c r="N13" i="10"/>
  <c r="K13" i="10"/>
  <c r="H13" i="10"/>
  <c r="E13" i="10"/>
  <c r="V12" i="10"/>
  <c r="U12" i="10"/>
  <c r="T12" i="10"/>
  <c r="Q12" i="10"/>
  <c r="N12" i="10"/>
  <c r="K12" i="10"/>
  <c r="H12" i="10"/>
  <c r="E12" i="10"/>
  <c r="V11" i="10"/>
  <c r="U11" i="10"/>
  <c r="T11" i="10"/>
  <c r="Q11" i="10"/>
  <c r="N11" i="10"/>
  <c r="K11" i="10"/>
  <c r="H11" i="10"/>
  <c r="E11" i="10"/>
  <c r="V10" i="10"/>
  <c r="U10" i="10"/>
  <c r="T10" i="10"/>
  <c r="Q10" i="10"/>
  <c r="N10" i="10"/>
  <c r="K10" i="10"/>
  <c r="H10" i="10"/>
  <c r="E10" i="10"/>
  <c r="V9" i="10"/>
  <c r="U9" i="10"/>
  <c r="T9" i="10"/>
  <c r="Q9" i="10"/>
  <c r="N9" i="10"/>
  <c r="K9" i="10"/>
  <c r="H9" i="10"/>
  <c r="E9" i="10"/>
  <c r="V8" i="10"/>
  <c r="U8" i="10"/>
  <c r="T8" i="10"/>
  <c r="Q8" i="10"/>
  <c r="N8" i="10"/>
  <c r="K8" i="10"/>
  <c r="H8" i="10"/>
  <c r="E8" i="10"/>
  <c r="V7" i="10"/>
  <c r="U7" i="10"/>
  <c r="T7" i="10"/>
  <c r="Q7" i="10"/>
  <c r="N7" i="10"/>
  <c r="K7" i="10"/>
  <c r="H7" i="10"/>
  <c r="E7" i="10"/>
  <c r="V6" i="10"/>
  <c r="U6" i="10"/>
  <c r="C32" i="9" s="1"/>
  <c r="T6" i="10"/>
  <c r="Q6" i="10"/>
  <c r="N6" i="10"/>
  <c r="K6" i="10"/>
  <c r="H6" i="10"/>
  <c r="E6" i="10"/>
  <c r="V5" i="10"/>
  <c r="U5" i="10"/>
  <c r="C25" i="9" s="1"/>
  <c r="T5" i="10"/>
  <c r="Q5" i="10"/>
  <c r="N5" i="10"/>
  <c r="K5" i="10"/>
  <c r="H5" i="10"/>
  <c r="E5" i="10"/>
  <c r="V4" i="10"/>
  <c r="U4" i="10"/>
  <c r="T4" i="10"/>
  <c r="Q4" i="10"/>
  <c r="N4" i="10"/>
  <c r="K4" i="10"/>
  <c r="H4" i="10"/>
  <c r="E4" i="10"/>
  <c r="V3" i="10"/>
  <c r="D31" i="9" s="1"/>
  <c r="U3" i="10"/>
  <c r="C31" i="9" s="1"/>
  <c r="T3" i="10"/>
  <c r="Q3" i="10"/>
  <c r="N3" i="10"/>
  <c r="K3" i="10"/>
  <c r="H3" i="10"/>
  <c r="E3" i="10"/>
  <c r="E11" i="7"/>
  <c r="H11" i="7"/>
  <c r="K11" i="7"/>
  <c r="N11" i="7"/>
  <c r="Q11" i="7"/>
  <c r="T11" i="7"/>
  <c r="U11" i="7"/>
  <c r="V11" i="7"/>
  <c r="E12" i="7"/>
  <c r="H12" i="7"/>
  <c r="K12" i="7"/>
  <c r="W12" i="7" s="1"/>
  <c r="N12" i="7"/>
  <c r="Q12" i="7"/>
  <c r="T12" i="7"/>
  <c r="U12" i="7"/>
  <c r="V12" i="7"/>
  <c r="E13" i="7"/>
  <c r="H13" i="7"/>
  <c r="K13" i="7"/>
  <c r="N13" i="7"/>
  <c r="Q13" i="7"/>
  <c r="T13" i="7"/>
  <c r="U13" i="7"/>
  <c r="V13" i="7"/>
  <c r="E14" i="7"/>
  <c r="H14" i="7"/>
  <c r="K14" i="7"/>
  <c r="N14" i="7"/>
  <c r="Q14" i="7"/>
  <c r="T14" i="7"/>
  <c r="U14" i="7"/>
  <c r="V14" i="7"/>
  <c r="E15" i="7"/>
  <c r="H15" i="7"/>
  <c r="K15" i="7"/>
  <c r="N15" i="7"/>
  <c r="Q15" i="7"/>
  <c r="T15" i="7"/>
  <c r="U15" i="7"/>
  <c r="V15" i="7"/>
  <c r="E11" i="6"/>
  <c r="H11" i="6"/>
  <c r="K11" i="6"/>
  <c r="N11" i="6"/>
  <c r="Q11" i="6"/>
  <c r="T11" i="6"/>
  <c r="U11" i="6"/>
  <c r="V11" i="6"/>
  <c r="E12" i="6"/>
  <c r="H12" i="6"/>
  <c r="K12" i="6"/>
  <c r="N12" i="6"/>
  <c r="Q12" i="6"/>
  <c r="T12" i="6"/>
  <c r="U12" i="6"/>
  <c r="V12" i="6"/>
  <c r="E13" i="6"/>
  <c r="H13" i="6"/>
  <c r="K13" i="6"/>
  <c r="N13" i="6"/>
  <c r="Q13" i="6"/>
  <c r="T13" i="6"/>
  <c r="U13" i="6"/>
  <c r="V13" i="6"/>
  <c r="E14" i="6"/>
  <c r="H14" i="6"/>
  <c r="K14" i="6"/>
  <c r="N14" i="6"/>
  <c r="Q14" i="6"/>
  <c r="T14" i="6"/>
  <c r="U14" i="6"/>
  <c r="V14" i="6"/>
  <c r="E15" i="6"/>
  <c r="H15" i="6"/>
  <c r="K15" i="6"/>
  <c r="N15" i="6"/>
  <c r="Q15" i="6"/>
  <c r="T15" i="6"/>
  <c r="U15" i="6"/>
  <c r="V15" i="6"/>
  <c r="E9" i="1"/>
  <c r="H9" i="1"/>
  <c r="K9" i="1"/>
  <c r="N9" i="1"/>
  <c r="Q9" i="1"/>
  <c r="T9" i="1"/>
  <c r="U9" i="1"/>
  <c r="V9" i="1"/>
  <c r="E10" i="1"/>
  <c r="H10" i="1"/>
  <c r="K10" i="1"/>
  <c r="N10" i="1"/>
  <c r="Q10" i="1"/>
  <c r="T10" i="1"/>
  <c r="U10" i="1"/>
  <c r="V10" i="1"/>
  <c r="E11" i="1"/>
  <c r="H11" i="1"/>
  <c r="K11" i="1"/>
  <c r="N11" i="1"/>
  <c r="Q11" i="1"/>
  <c r="T11" i="1"/>
  <c r="U11" i="1"/>
  <c r="V11" i="1"/>
  <c r="E12" i="1"/>
  <c r="H12" i="1"/>
  <c r="K12" i="1"/>
  <c r="N12" i="1"/>
  <c r="Q12" i="1"/>
  <c r="T12" i="1"/>
  <c r="U12" i="1"/>
  <c r="V12" i="1"/>
  <c r="E13" i="1"/>
  <c r="H13" i="1"/>
  <c r="K13" i="1"/>
  <c r="N13" i="1"/>
  <c r="Q13" i="1"/>
  <c r="T13" i="1"/>
  <c r="U13" i="1"/>
  <c r="V13" i="1"/>
  <c r="E14" i="1"/>
  <c r="H14" i="1"/>
  <c r="K14" i="1"/>
  <c r="N14" i="1"/>
  <c r="Q14" i="1"/>
  <c r="T14" i="1"/>
  <c r="U14" i="1"/>
  <c r="V14" i="1"/>
  <c r="E15" i="1"/>
  <c r="H15" i="1"/>
  <c r="K15" i="1"/>
  <c r="N15" i="1"/>
  <c r="Q15" i="1"/>
  <c r="T15" i="1"/>
  <c r="U15" i="1"/>
  <c r="V15" i="1"/>
  <c r="E10" i="2"/>
  <c r="H10" i="2"/>
  <c r="K10" i="2"/>
  <c r="N10" i="2"/>
  <c r="Q10" i="2"/>
  <c r="T10" i="2"/>
  <c r="U10" i="2"/>
  <c r="V10" i="2"/>
  <c r="E11" i="2"/>
  <c r="H11" i="2"/>
  <c r="K11" i="2"/>
  <c r="N11" i="2"/>
  <c r="Q11" i="2"/>
  <c r="T11" i="2"/>
  <c r="U11" i="2"/>
  <c r="V11" i="2"/>
  <c r="E12" i="2"/>
  <c r="H12" i="2"/>
  <c r="K12" i="2"/>
  <c r="N12" i="2"/>
  <c r="Q12" i="2"/>
  <c r="T12" i="2"/>
  <c r="U12" i="2"/>
  <c r="V12" i="2"/>
  <c r="E13" i="2"/>
  <c r="H13" i="2"/>
  <c r="K13" i="2"/>
  <c r="N13" i="2"/>
  <c r="Q13" i="2"/>
  <c r="T13" i="2"/>
  <c r="U13" i="2"/>
  <c r="V13" i="2"/>
  <c r="E14" i="2"/>
  <c r="H14" i="2"/>
  <c r="K14" i="2"/>
  <c r="N14" i="2"/>
  <c r="Q14" i="2"/>
  <c r="T14" i="2"/>
  <c r="U14" i="2"/>
  <c r="V14" i="2"/>
  <c r="E15" i="2"/>
  <c r="H15" i="2"/>
  <c r="K15" i="2"/>
  <c r="N15" i="2"/>
  <c r="Q15" i="2"/>
  <c r="T15" i="2"/>
  <c r="U15" i="2"/>
  <c r="V15" i="2"/>
  <c r="U9" i="3"/>
  <c r="C20" i="9" s="1"/>
  <c r="V9" i="3"/>
  <c r="D20" i="9" s="1"/>
  <c r="U10" i="3"/>
  <c r="V10" i="3"/>
  <c r="U11" i="3"/>
  <c r="C33" i="9" s="1"/>
  <c r="V11" i="3"/>
  <c r="D33" i="9" s="1"/>
  <c r="U12" i="3"/>
  <c r="V12" i="3"/>
  <c r="D35" i="9" s="1"/>
  <c r="U13" i="3"/>
  <c r="V13" i="3"/>
  <c r="U14" i="3"/>
  <c r="V14" i="3"/>
  <c r="U15" i="3"/>
  <c r="V15" i="3"/>
  <c r="T9" i="3"/>
  <c r="T10" i="3"/>
  <c r="T11" i="3"/>
  <c r="T12" i="3"/>
  <c r="T13" i="3"/>
  <c r="T14" i="3"/>
  <c r="T15" i="3"/>
  <c r="Q9" i="3"/>
  <c r="Q10" i="3"/>
  <c r="Q11" i="3"/>
  <c r="Q12" i="3"/>
  <c r="Q13" i="3"/>
  <c r="Q14" i="3"/>
  <c r="Q15" i="3"/>
  <c r="N15" i="3"/>
  <c r="N9" i="3"/>
  <c r="N10" i="3"/>
  <c r="N11" i="3"/>
  <c r="N12" i="3"/>
  <c r="N13" i="3"/>
  <c r="N14" i="3"/>
  <c r="K9" i="3"/>
  <c r="K10" i="3"/>
  <c r="K11" i="3"/>
  <c r="K12" i="3"/>
  <c r="K13" i="3"/>
  <c r="K14" i="3"/>
  <c r="K15" i="3"/>
  <c r="H9" i="3"/>
  <c r="H10" i="3"/>
  <c r="H11" i="3"/>
  <c r="H12" i="3"/>
  <c r="H13" i="3"/>
  <c r="H14" i="3"/>
  <c r="H15" i="3"/>
  <c r="E9" i="3"/>
  <c r="E10" i="3"/>
  <c r="W10" i="3" s="1"/>
  <c r="E11" i="3"/>
  <c r="E12" i="3"/>
  <c r="E13" i="3"/>
  <c r="E14" i="3"/>
  <c r="W14" i="3" s="1"/>
  <c r="E15" i="3"/>
  <c r="E3" i="2"/>
  <c r="E4" i="2"/>
  <c r="E5" i="2"/>
  <c r="E6" i="2"/>
  <c r="E7" i="2"/>
  <c r="E8" i="2"/>
  <c r="E9" i="2"/>
  <c r="E9" i="7"/>
  <c r="H9" i="7"/>
  <c r="K9" i="7"/>
  <c r="N9" i="7"/>
  <c r="Q9" i="7"/>
  <c r="T9" i="7"/>
  <c r="U9" i="7"/>
  <c r="C26" i="9" s="1"/>
  <c r="V9" i="7"/>
  <c r="D26" i="9" s="1"/>
  <c r="E10" i="7"/>
  <c r="H10" i="7"/>
  <c r="K10" i="7"/>
  <c r="N10" i="7"/>
  <c r="Q10" i="7"/>
  <c r="T10" i="7"/>
  <c r="U10" i="7"/>
  <c r="V10" i="7"/>
  <c r="E9" i="6"/>
  <c r="H9" i="6"/>
  <c r="W9" i="6" s="1"/>
  <c r="E22" i="9" s="1"/>
  <c r="K9" i="6"/>
  <c r="N9" i="6"/>
  <c r="Q9" i="6"/>
  <c r="T9" i="6"/>
  <c r="U9" i="6"/>
  <c r="C22" i="9" s="1"/>
  <c r="V9" i="6"/>
  <c r="D22" i="9" s="1"/>
  <c r="E10" i="6"/>
  <c r="H10" i="6"/>
  <c r="K10" i="6"/>
  <c r="N10" i="6"/>
  <c r="Q10" i="6"/>
  <c r="T10" i="6"/>
  <c r="U10" i="6"/>
  <c r="V10" i="6"/>
  <c r="N8" i="2"/>
  <c r="H9" i="2"/>
  <c r="K9" i="2"/>
  <c r="N9" i="2"/>
  <c r="Q9" i="2"/>
  <c r="T9" i="2"/>
  <c r="U9" i="2"/>
  <c r="V9" i="2"/>
  <c r="V17" i="7"/>
  <c r="U17" i="7"/>
  <c r="T17" i="7"/>
  <c r="Q17" i="7"/>
  <c r="N17" i="7"/>
  <c r="K17" i="7"/>
  <c r="H17" i="7"/>
  <c r="E17" i="7"/>
  <c r="V8" i="7"/>
  <c r="D24" i="9" s="1"/>
  <c r="U8" i="7"/>
  <c r="C24" i="9" s="1"/>
  <c r="T8" i="7"/>
  <c r="Q8" i="7"/>
  <c r="N8" i="7"/>
  <c r="K8" i="7"/>
  <c r="H8" i="7"/>
  <c r="E8" i="7"/>
  <c r="V7" i="7"/>
  <c r="D36" i="9" s="1"/>
  <c r="U7" i="7"/>
  <c r="T7" i="7"/>
  <c r="Q7" i="7"/>
  <c r="N7" i="7"/>
  <c r="K7" i="7"/>
  <c r="H7" i="7"/>
  <c r="E7" i="7"/>
  <c r="V6" i="7"/>
  <c r="D23" i="9" s="1"/>
  <c r="U6" i="7"/>
  <c r="C23" i="9" s="1"/>
  <c r="T6" i="7"/>
  <c r="Q6" i="7"/>
  <c r="N6" i="7"/>
  <c r="K6" i="7"/>
  <c r="H6" i="7"/>
  <c r="E6" i="7"/>
  <c r="V5" i="7"/>
  <c r="U5" i="7"/>
  <c r="C21" i="9" s="1"/>
  <c r="T5" i="7"/>
  <c r="Q5" i="7"/>
  <c r="N5" i="7"/>
  <c r="K5" i="7"/>
  <c r="H5" i="7"/>
  <c r="E5" i="7"/>
  <c r="V4" i="7"/>
  <c r="D30" i="9" s="1"/>
  <c r="U4" i="7"/>
  <c r="C30" i="9" s="1"/>
  <c r="T4" i="7"/>
  <c r="Q4" i="7"/>
  <c r="N4" i="7"/>
  <c r="K4" i="7"/>
  <c r="H4" i="7"/>
  <c r="E4" i="7"/>
  <c r="V3" i="7"/>
  <c r="D11" i="9" s="1"/>
  <c r="U3" i="7"/>
  <c r="C11" i="9" s="1"/>
  <c r="T3" i="7"/>
  <c r="Q3" i="7"/>
  <c r="N3" i="7"/>
  <c r="K3" i="7"/>
  <c r="H3" i="7"/>
  <c r="E3" i="7"/>
  <c r="V17" i="6"/>
  <c r="U17" i="6"/>
  <c r="T17" i="6"/>
  <c r="Q17" i="6"/>
  <c r="N17" i="6"/>
  <c r="K17" i="6"/>
  <c r="H17" i="6"/>
  <c r="E17" i="6"/>
  <c r="V8" i="6"/>
  <c r="D40" i="9" s="1"/>
  <c r="U8" i="6"/>
  <c r="C40" i="9" s="1"/>
  <c r="T8" i="6"/>
  <c r="Q8" i="6"/>
  <c r="N8" i="6"/>
  <c r="K8" i="6"/>
  <c r="H8" i="6"/>
  <c r="E8" i="6"/>
  <c r="V7" i="6"/>
  <c r="D29" i="9" s="1"/>
  <c r="U7" i="6"/>
  <c r="C29" i="9" s="1"/>
  <c r="T7" i="6"/>
  <c r="Q7" i="6"/>
  <c r="N7" i="6"/>
  <c r="K7" i="6"/>
  <c r="H7" i="6"/>
  <c r="E7" i="6"/>
  <c r="V6" i="6"/>
  <c r="D28" i="9" s="1"/>
  <c r="U6" i="6"/>
  <c r="C28" i="9" s="1"/>
  <c r="T6" i="6"/>
  <c r="Q6" i="6"/>
  <c r="N6" i="6"/>
  <c r="K6" i="6"/>
  <c r="H6" i="6"/>
  <c r="E6" i="6"/>
  <c r="V5" i="6"/>
  <c r="D39" i="9" s="1"/>
  <c r="U5" i="6"/>
  <c r="C39" i="9" s="1"/>
  <c r="T5" i="6"/>
  <c r="Q5" i="6"/>
  <c r="N5" i="6"/>
  <c r="K5" i="6"/>
  <c r="H5" i="6"/>
  <c r="E5" i="6"/>
  <c r="V4" i="6"/>
  <c r="D34" i="9" s="1"/>
  <c r="U4" i="6"/>
  <c r="C34" i="9" s="1"/>
  <c r="T4" i="6"/>
  <c r="Q4" i="6"/>
  <c r="N4" i="6"/>
  <c r="K4" i="6"/>
  <c r="H4" i="6"/>
  <c r="E4" i="6"/>
  <c r="V3" i="6"/>
  <c r="D27" i="9" s="1"/>
  <c r="U3" i="6"/>
  <c r="C27" i="9" s="1"/>
  <c r="T3" i="6"/>
  <c r="Q3" i="6"/>
  <c r="N3" i="6"/>
  <c r="K3" i="6"/>
  <c r="H3" i="6"/>
  <c r="E3" i="6"/>
  <c r="V17" i="3"/>
  <c r="U17" i="3"/>
  <c r="T17" i="3"/>
  <c r="Q17" i="3"/>
  <c r="N17" i="3"/>
  <c r="K17" i="3"/>
  <c r="H17" i="3"/>
  <c r="E17" i="3"/>
  <c r="V8" i="3"/>
  <c r="D13" i="9" s="1"/>
  <c r="U8" i="3"/>
  <c r="C13" i="9" s="1"/>
  <c r="T8" i="3"/>
  <c r="Q8" i="3"/>
  <c r="N8" i="3"/>
  <c r="K8" i="3"/>
  <c r="H8" i="3"/>
  <c r="E8" i="3"/>
  <c r="V7" i="3"/>
  <c r="D19" i="9" s="1"/>
  <c r="U7" i="3"/>
  <c r="C19" i="9" s="1"/>
  <c r="T7" i="3"/>
  <c r="Q7" i="3"/>
  <c r="N7" i="3"/>
  <c r="K7" i="3"/>
  <c r="H7" i="3"/>
  <c r="E7" i="3"/>
  <c r="V6" i="3"/>
  <c r="D18" i="9" s="1"/>
  <c r="U6" i="3"/>
  <c r="C18" i="9" s="1"/>
  <c r="T6" i="3"/>
  <c r="Q6" i="3"/>
  <c r="N6" i="3"/>
  <c r="K6" i="3"/>
  <c r="H6" i="3"/>
  <c r="E6" i="3"/>
  <c r="V5" i="3"/>
  <c r="D14" i="9" s="1"/>
  <c r="U5" i="3"/>
  <c r="C14" i="9" s="1"/>
  <c r="T5" i="3"/>
  <c r="Q5" i="3"/>
  <c r="N5" i="3"/>
  <c r="K5" i="3"/>
  <c r="H5" i="3"/>
  <c r="E5" i="3"/>
  <c r="V4" i="3"/>
  <c r="D6" i="9" s="1"/>
  <c r="U4" i="3"/>
  <c r="C6" i="9" s="1"/>
  <c r="T4" i="3"/>
  <c r="Q4" i="3"/>
  <c r="N4" i="3"/>
  <c r="K4" i="3"/>
  <c r="H4" i="3"/>
  <c r="E4" i="3"/>
  <c r="V3" i="3"/>
  <c r="D17" i="9" s="1"/>
  <c r="U3" i="3"/>
  <c r="C17" i="9" s="1"/>
  <c r="T3" i="3"/>
  <c r="Q3" i="3"/>
  <c r="N3" i="3"/>
  <c r="K3" i="3"/>
  <c r="H3" i="3"/>
  <c r="E3" i="3"/>
  <c r="V17" i="2"/>
  <c r="U17" i="2"/>
  <c r="T17" i="2"/>
  <c r="Q17" i="2"/>
  <c r="N17" i="2"/>
  <c r="K17" i="2"/>
  <c r="H17" i="2"/>
  <c r="E17" i="2"/>
  <c r="V8" i="2"/>
  <c r="U8" i="2"/>
  <c r="T8" i="2"/>
  <c r="Q8" i="2"/>
  <c r="K8" i="2"/>
  <c r="H8" i="2"/>
  <c r="V7" i="2"/>
  <c r="D12" i="9" s="1"/>
  <c r="U7" i="2"/>
  <c r="C12" i="9" s="1"/>
  <c r="T7" i="2"/>
  <c r="Q7" i="2"/>
  <c r="N7" i="2"/>
  <c r="K7" i="2"/>
  <c r="H7" i="2"/>
  <c r="V6" i="2"/>
  <c r="D16" i="9" s="1"/>
  <c r="U6" i="2"/>
  <c r="C16" i="9" s="1"/>
  <c r="T6" i="2"/>
  <c r="Q6" i="2"/>
  <c r="N6" i="2"/>
  <c r="K6" i="2"/>
  <c r="H6" i="2"/>
  <c r="V5" i="2"/>
  <c r="D9" i="9" s="1"/>
  <c r="U5" i="2"/>
  <c r="C9" i="9" s="1"/>
  <c r="T5" i="2"/>
  <c r="Q5" i="2"/>
  <c r="N5" i="2"/>
  <c r="K5" i="2"/>
  <c r="H5" i="2"/>
  <c r="V4" i="2"/>
  <c r="D4" i="9" s="1"/>
  <c r="U4" i="2"/>
  <c r="C4" i="9" s="1"/>
  <c r="T4" i="2"/>
  <c r="Q4" i="2"/>
  <c r="N4" i="2"/>
  <c r="K4" i="2"/>
  <c r="H4" i="2"/>
  <c r="V3" i="2"/>
  <c r="D10" i="9" s="1"/>
  <c r="U3" i="2"/>
  <c r="C10" i="9" s="1"/>
  <c r="T3" i="2"/>
  <c r="Q3" i="2"/>
  <c r="N3" i="2"/>
  <c r="K3" i="2"/>
  <c r="H3" i="2"/>
  <c r="V17" i="1"/>
  <c r="U17" i="1"/>
  <c r="T17" i="1"/>
  <c r="Q17" i="1"/>
  <c r="N17" i="1"/>
  <c r="K17" i="1"/>
  <c r="H17" i="1"/>
  <c r="E17" i="1"/>
  <c r="V4" i="1"/>
  <c r="D5" i="9" s="1"/>
  <c r="V5" i="1"/>
  <c r="D7" i="9" s="1"/>
  <c r="V6" i="1"/>
  <c r="D2" i="9" s="1"/>
  <c r="V7" i="1"/>
  <c r="D15" i="9" s="1"/>
  <c r="V8" i="1"/>
  <c r="D8" i="9" s="1"/>
  <c r="V3" i="1"/>
  <c r="D3" i="9" s="1"/>
  <c r="U4" i="1"/>
  <c r="C5" i="9" s="1"/>
  <c r="U5" i="1"/>
  <c r="C7" i="9" s="1"/>
  <c r="U6" i="1"/>
  <c r="C2" i="9" s="1"/>
  <c r="U7" i="1"/>
  <c r="C15" i="9" s="1"/>
  <c r="U8" i="1"/>
  <c r="C8" i="9" s="1"/>
  <c r="U3" i="1"/>
  <c r="C3" i="9" s="1"/>
  <c r="T4" i="1"/>
  <c r="T5" i="1"/>
  <c r="T6" i="1"/>
  <c r="T7" i="1"/>
  <c r="T8" i="1"/>
  <c r="T3" i="1"/>
  <c r="Q4" i="1"/>
  <c r="Q5" i="1"/>
  <c r="Q6" i="1"/>
  <c r="Q7" i="1"/>
  <c r="Q8" i="1"/>
  <c r="Q3" i="1"/>
  <c r="N4" i="1"/>
  <c r="N5" i="1"/>
  <c r="N6" i="1"/>
  <c r="N7" i="1"/>
  <c r="N8" i="1"/>
  <c r="N3" i="1"/>
  <c r="K4" i="1"/>
  <c r="K5" i="1"/>
  <c r="K6" i="1"/>
  <c r="K7" i="1"/>
  <c r="K8" i="1"/>
  <c r="K3" i="1"/>
  <c r="H4" i="1"/>
  <c r="H5" i="1"/>
  <c r="H6" i="1"/>
  <c r="H7" i="1"/>
  <c r="H8" i="1"/>
  <c r="H3" i="1"/>
  <c r="E4" i="1"/>
  <c r="E5" i="1"/>
  <c r="E6" i="1"/>
  <c r="E7" i="1"/>
  <c r="E8" i="1"/>
  <c r="E3" i="1"/>
  <c r="W4" i="3" l="1"/>
  <c r="E6" i="9" s="1"/>
  <c r="C5" i="8"/>
  <c r="C8" i="8"/>
  <c r="W11" i="7"/>
  <c r="W10" i="7"/>
  <c r="W12" i="3"/>
  <c r="E35" i="9" s="1"/>
  <c r="W15" i="2"/>
  <c r="W12" i="6"/>
  <c r="W15" i="7"/>
  <c r="W15" i="3"/>
  <c r="W11" i="3"/>
  <c r="E33" i="9" s="1"/>
  <c r="W13" i="3"/>
  <c r="W9" i="3"/>
  <c r="E20" i="9" s="1"/>
  <c r="W3" i="10"/>
  <c r="E31" i="9" s="1"/>
  <c r="W4" i="10"/>
  <c r="W5" i="10"/>
  <c r="E25" i="9" s="1"/>
  <c r="W6" i="10"/>
  <c r="E32" i="9" s="1"/>
  <c r="W7" i="10"/>
  <c r="W8" i="10"/>
  <c r="W9" i="10"/>
  <c r="W10" i="10"/>
  <c r="W11" i="10"/>
  <c r="W12" i="10"/>
  <c r="W13" i="10"/>
  <c r="W14" i="10"/>
  <c r="W15" i="10"/>
  <c r="W11" i="2"/>
  <c r="W10" i="2"/>
  <c r="W15" i="1"/>
  <c r="W13" i="1"/>
  <c r="W14" i="1"/>
  <c r="W8" i="3"/>
  <c r="E13" i="9" s="1"/>
  <c r="W11" i="6"/>
  <c r="W6" i="7"/>
  <c r="E23" i="9" s="1"/>
  <c r="W12" i="1"/>
  <c r="W10" i="1"/>
  <c r="W14" i="7"/>
  <c r="W13" i="7"/>
  <c r="W8" i="1"/>
  <c r="E8" i="9" s="1"/>
  <c r="W8" i="7"/>
  <c r="E24" i="9" s="1"/>
  <c r="W11" i="1"/>
  <c r="C3" i="8"/>
  <c r="W3" i="7"/>
  <c r="E11" i="9" s="1"/>
  <c r="W14" i="2"/>
  <c r="W13" i="2"/>
  <c r="W12" i="2"/>
  <c r="W15" i="6"/>
  <c r="W14" i="6"/>
  <c r="W13" i="6"/>
  <c r="W9" i="1"/>
  <c r="W7" i="7"/>
  <c r="E36" i="9" s="1"/>
  <c r="W4" i="7"/>
  <c r="E30" i="9" s="1"/>
  <c r="W7" i="2"/>
  <c r="E12" i="9" s="1"/>
  <c r="W6" i="1"/>
  <c r="E2" i="9" s="1"/>
  <c r="W3" i="1"/>
  <c r="E3" i="9" s="1"/>
  <c r="W17" i="7"/>
  <c r="C10" i="8" s="1"/>
  <c r="W5" i="7"/>
  <c r="E21" i="9" s="1"/>
  <c r="W9" i="7"/>
  <c r="E26" i="9" s="1"/>
  <c r="W17" i="6"/>
  <c r="W6" i="6"/>
  <c r="E28" i="9" s="1"/>
  <c r="W8" i="6"/>
  <c r="E40" i="9" s="1"/>
  <c r="W5" i="6"/>
  <c r="E39" i="9" s="1"/>
  <c r="W7" i="6"/>
  <c r="E29" i="9" s="1"/>
  <c r="W10" i="6"/>
  <c r="W3" i="6"/>
  <c r="E27" i="9" s="1"/>
  <c r="W4" i="6"/>
  <c r="E34" i="9" s="1"/>
  <c r="W17" i="3"/>
  <c r="W7" i="3"/>
  <c r="E19" i="9" s="1"/>
  <c r="W3" i="3"/>
  <c r="E17" i="9" s="1"/>
  <c r="W5" i="3"/>
  <c r="E14" i="9" s="1"/>
  <c r="W6" i="3"/>
  <c r="E18" i="9" s="1"/>
  <c r="W17" i="2"/>
  <c r="C7" i="8" s="1"/>
  <c r="W9" i="2"/>
  <c r="W3" i="2"/>
  <c r="E10" i="9" s="1"/>
  <c r="W5" i="2"/>
  <c r="E9" i="9" s="1"/>
  <c r="W4" i="2"/>
  <c r="E4" i="9" s="1"/>
  <c r="W6" i="2"/>
  <c r="E16" i="9" s="1"/>
  <c r="W8" i="2"/>
  <c r="W17" i="1"/>
  <c r="C6" i="8" s="1"/>
  <c r="W7" i="1"/>
  <c r="E15" i="9" s="1"/>
  <c r="W5" i="1"/>
  <c r="E7" i="9" s="1"/>
  <c r="W4" i="1"/>
  <c r="E5" i="9" s="1"/>
  <c r="C2" i="8" l="1"/>
  <c r="C9" i="8"/>
  <c r="C4" i="8"/>
  <c r="C11" i="8"/>
</calcChain>
</file>

<file path=xl/sharedStrings.xml><?xml version="1.0" encoding="utf-8"?>
<sst xmlns="http://schemas.openxmlformats.org/spreadsheetml/2006/main" count="617" uniqueCount="152">
  <si>
    <t>G</t>
  </si>
  <si>
    <t>N</t>
  </si>
  <si>
    <t>K</t>
  </si>
  <si>
    <t>Bobři</t>
  </si>
  <si>
    <t>Číslo</t>
  </si>
  <si>
    <t>B</t>
  </si>
  <si>
    <t>Z</t>
  </si>
  <si>
    <t>%</t>
  </si>
  <si>
    <t>CELKEM</t>
  </si>
  <si>
    <t>Bobříci</t>
  </si>
  <si>
    <t>Trilobit A</t>
  </si>
  <si>
    <t>Trilobit B</t>
  </si>
  <si>
    <t>Jméno</t>
  </si>
  <si>
    <t>Tým</t>
  </si>
  <si>
    <t>BOB</t>
  </si>
  <si>
    <t>BCI</t>
  </si>
  <si>
    <t>TAJ</t>
  </si>
  <si>
    <t>TRA</t>
  </si>
  <si>
    <t>TRB</t>
  </si>
  <si>
    <t>Pořadí</t>
  </si>
  <si>
    <t>Poř. G</t>
  </si>
  <si>
    <t>Poř. N</t>
  </si>
  <si>
    <t>Poř. K</t>
  </si>
  <si>
    <t>Jáchym Vodňanský</t>
  </si>
  <si>
    <t>Rackové</t>
  </si>
  <si>
    <t>RAC</t>
  </si>
  <si>
    <t>BOB 1:20</t>
  </si>
  <si>
    <t>Sokol A.</t>
  </si>
  <si>
    <t>Bidlo J.</t>
  </si>
  <si>
    <t>Procházka J.</t>
  </si>
  <si>
    <t>Farský D.</t>
  </si>
  <si>
    <t>Kareš M.</t>
  </si>
  <si>
    <t>Klouček M.</t>
  </si>
  <si>
    <t>Samuel Mesany</t>
  </si>
  <si>
    <t>Eliáš Mesany</t>
  </si>
  <si>
    <t>Matouš Cícha</t>
  </si>
  <si>
    <t>JanUčík</t>
  </si>
  <si>
    <t>Jan Učík</t>
  </si>
  <si>
    <t>Pečenka J.</t>
  </si>
  <si>
    <t>Hohn M.</t>
  </si>
  <si>
    <t>Hohn R.</t>
  </si>
  <si>
    <t>Čech J.</t>
  </si>
  <si>
    <t>Čechová H.</t>
  </si>
  <si>
    <t>Holinka J.</t>
  </si>
  <si>
    <t>Matura H.</t>
  </si>
  <si>
    <t>Lubjacký R.</t>
  </si>
  <si>
    <t>Kopecký F.</t>
  </si>
  <si>
    <t>Pribilincová A.</t>
  </si>
  <si>
    <t>Semrád T.</t>
  </si>
  <si>
    <t>Salem M.</t>
  </si>
  <si>
    <t>Svatoš J.</t>
  </si>
  <si>
    <t>Hejda E.</t>
  </si>
  <si>
    <t>Mesany B.</t>
  </si>
  <si>
    <t>Čihák D.</t>
  </si>
  <si>
    <t>Peslar D.</t>
  </si>
  <si>
    <t>Mazálková N.</t>
  </si>
  <si>
    <t>Povondrová A.</t>
  </si>
  <si>
    <t>Garncarzová</t>
  </si>
  <si>
    <t>Částková E.</t>
  </si>
  <si>
    <t>Částka Š.</t>
  </si>
  <si>
    <t>Sváčková A.</t>
  </si>
  <si>
    <t>Hofmanová D.</t>
  </si>
  <si>
    <t>Kolářová M.</t>
  </si>
  <si>
    <t>Adámek A.</t>
  </si>
  <si>
    <t>Eysselt E.</t>
  </si>
  <si>
    <t>Smetana M</t>
  </si>
  <si>
    <t>Muroň L.</t>
  </si>
  <si>
    <t>Hera B.</t>
  </si>
  <si>
    <t>Zahrádka V.</t>
  </si>
  <si>
    <t>LOW 20:8</t>
  </si>
  <si>
    <t>Lowlanders</t>
  </si>
  <si>
    <t>BOB 8:20</t>
  </si>
  <si>
    <t>BEA 13:0</t>
  </si>
  <si>
    <t>Dolenský</t>
  </si>
  <si>
    <t>Hofmanová L.</t>
  </si>
  <si>
    <t>Vojtěch Procházka</t>
  </si>
  <si>
    <t>LOW</t>
  </si>
  <si>
    <t>BEA</t>
  </si>
  <si>
    <t>TJM</t>
  </si>
  <si>
    <t>TJM 20:1</t>
  </si>
  <si>
    <t>LOW 2:17</t>
  </si>
  <si>
    <t>TRA 0:13</t>
  </si>
  <si>
    <t>BEA 17:2</t>
  </si>
  <si>
    <t>TRA 20:4</t>
  </si>
  <si>
    <t>BOB 4:20</t>
  </si>
  <si>
    <t>TJM 19:0</t>
  </si>
  <si>
    <t>BCI 0:19</t>
  </si>
  <si>
    <t>LOW 1:24</t>
  </si>
  <si>
    <t>TJM 24:1</t>
  </si>
  <si>
    <t>BEA 24:3</t>
  </si>
  <si>
    <t>BOB 3:24</t>
  </si>
  <si>
    <t>TJM 4:4</t>
  </si>
  <si>
    <t>BEA 4:4</t>
  </si>
  <si>
    <t>BCI 4:22</t>
  </si>
  <si>
    <t>TRA 22:4</t>
  </si>
  <si>
    <t>BOB 5:23</t>
  </si>
  <si>
    <t>BCI 23:5</t>
  </si>
  <si>
    <t>TRA 22:7</t>
  </si>
  <si>
    <t>LOW 7:22</t>
  </si>
  <si>
    <t>TJM 9:1</t>
  </si>
  <si>
    <t>TRA 1:9</t>
  </si>
  <si>
    <t>BEA 19:5</t>
  </si>
  <si>
    <t>Trilobit</t>
  </si>
  <si>
    <t>BCI 10:11</t>
  </si>
  <si>
    <t>LOW 11:10</t>
  </si>
  <si>
    <t>BCI 5:19</t>
  </si>
  <si>
    <t>Malešice</t>
  </si>
  <si>
    <t>Body</t>
  </si>
  <si>
    <t>Skore</t>
  </si>
  <si>
    <t>23:5</t>
  </si>
  <si>
    <t>5:23</t>
  </si>
  <si>
    <t>20:8</t>
  </si>
  <si>
    <t>8:20</t>
  </si>
  <si>
    <t>20:4</t>
  </si>
  <si>
    <t>4:20</t>
  </si>
  <si>
    <t>24:3</t>
  </si>
  <si>
    <t>3:24</t>
  </si>
  <si>
    <t>20:1</t>
  </si>
  <si>
    <t>1:20</t>
  </si>
  <si>
    <t>11:10</t>
  </si>
  <si>
    <t>10:11</t>
  </si>
  <si>
    <t>22:4</t>
  </si>
  <si>
    <t>4:22</t>
  </si>
  <si>
    <t>19:5</t>
  </si>
  <si>
    <t>5:19</t>
  </si>
  <si>
    <t>19:0</t>
  </si>
  <si>
    <t>0:19</t>
  </si>
  <si>
    <t>22:7</t>
  </si>
  <si>
    <t>7:22</t>
  </si>
  <si>
    <t>17:2</t>
  </si>
  <si>
    <t>2:17</t>
  </si>
  <si>
    <t>24:1</t>
  </si>
  <si>
    <t>1:24</t>
  </si>
  <si>
    <t>13:0</t>
  </si>
  <si>
    <t>0:13</t>
  </si>
  <si>
    <t>9:1</t>
  </si>
  <si>
    <t>1:9</t>
  </si>
  <si>
    <t>4:4</t>
  </si>
  <si>
    <t>10</t>
  </si>
  <si>
    <t>8</t>
  </si>
  <si>
    <t>6</t>
  </si>
  <si>
    <t>4</t>
  </si>
  <si>
    <t>1</t>
  </si>
  <si>
    <t>107:21</t>
  </si>
  <si>
    <t>76:42</t>
  </si>
  <si>
    <t>81:41</t>
  </si>
  <si>
    <t>37:65</t>
  </si>
  <si>
    <t>10:77</t>
  </si>
  <si>
    <t>5:76</t>
  </si>
  <si>
    <t>2</t>
  </si>
  <si>
    <t>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</si>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</sst>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" fontId="0" fillId="0" borderId="0" xfId="0" applyNumberFormat="1"/>
    <xf numFmtId="49" fontId="0" fillId="0" borderId="1" xfId="0" applyNumberFormat="1" applyBorder="1"/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P18" sqref="P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7109375" customWidth="1"/>
  </cols>
  <sheetData>
    <row r="1" spans="1:24" x14ac:dyDescent="0.25">
      <c r="B1" t="s">
        <v>3</v>
      </c>
      <c r="C1" s="10" t="s">
        <v>69</v>
      </c>
      <c r="D1" s="10"/>
      <c r="E1" s="10"/>
      <c r="F1" s="10" t="s">
        <v>79</v>
      </c>
      <c r="G1" s="10"/>
      <c r="H1" s="10"/>
      <c r="I1" s="10" t="s">
        <v>83</v>
      </c>
      <c r="J1" s="10"/>
      <c r="K1" s="10"/>
      <c r="L1" s="10" t="s">
        <v>89</v>
      </c>
      <c r="M1" s="10"/>
      <c r="N1" s="10"/>
      <c r="O1" s="10" t="s">
        <v>96</v>
      </c>
      <c r="P1" s="10"/>
      <c r="Q1" s="10"/>
      <c r="R1" s="10"/>
      <c r="S1" s="10"/>
      <c r="T1" s="10"/>
      <c r="U1" s="9" t="s">
        <v>8</v>
      </c>
      <c r="V1" s="9"/>
      <c r="W1" s="9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66</v>
      </c>
      <c r="B3" t="s">
        <v>27</v>
      </c>
      <c r="C3">
        <v>2</v>
      </c>
      <c r="D3">
        <v>6</v>
      </c>
      <c r="E3">
        <f t="shared" ref="E3:E8" si="0">C3+D3</f>
        <v>8</v>
      </c>
      <c r="F3">
        <v>4</v>
      </c>
      <c r="G3">
        <v>8</v>
      </c>
      <c r="H3">
        <f t="shared" ref="H3:H8" si="1">F3+G3</f>
        <v>12</v>
      </c>
      <c r="I3">
        <v>4</v>
      </c>
      <c r="J3">
        <v>7</v>
      </c>
      <c r="K3">
        <f t="shared" ref="K3:K8" si="2">I3+J3</f>
        <v>11</v>
      </c>
      <c r="L3">
        <v>8</v>
      </c>
      <c r="M3">
        <v>6</v>
      </c>
      <c r="N3">
        <f t="shared" ref="N3:N8" si="3">L3+M3</f>
        <v>14</v>
      </c>
      <c r="O3">
        <v>9</v>
      </c>
      <c r="P3">
        <v>3</v>
      </c>
      <c r="Q3">
        <f t="shared" ref="Q3:Q8" si="4">O3+P3</f>
        <v>12</v>
      </c>
      <c r="T3">
        <f t="shared" ref="T3:T8" si="5">R3+S3</f>
        <v>0</v>
      </c>
      <c r="U3" s="2">
        <f t="shared" ref="U3:W8" si="6">C3+F3+I3+L3+O3+R3</f>
        <v>27</v>
      </c>
      <c r="V3" s="2">
        <f t="shared" si="6"/>
        <v>30</v>
      </c>
      <c r="W3" s="2">
        <f t="shared" si="6"/>
        <v>57</v>
      </c>
      <c r="X3" t="s">
        <v>14</v>
      </c>
    </row>
    <row r="4" spans="1:24" x14ac:dyDescent="0.25">
      <c r="A4" s="1">
        <v>2</v>
      </c>
      <c r="B4" t="s">
        <v>32</v>
      </c>
      <c r="C4">
        <v>3</v>
      </c>
      <c r="D4">
        <v>1</v>
      </c>
      <c r="E4">
        <f t="shared" si="0"/>
        <v>4</v>
      </c>
      <c r="F4">
        <v>5</v>
      </c>
      <c r="G4">
        <v>5</v>
      </c>
      <c r="H4">
        <f t="shared" si="1"/>
        <v>10</v>
      </c>
      <c r="I4">
        <v>2</v>
      </c>
      <c r="J4">
        <v>4</v>
      </c>
      <c r="K4">
        <f t="shared" si="2"/>
        <v>6</v>
      </c>
      <c r="L4">
        <v>4</v>
      </c>
      <c r="M4">
        <v>5</v>
      </c>
      <c r="N4">
        <f t="shared" si="3"/>
        <v>9</v>
      </c>
      <c r="O4">
        <v>5</v>
      </c>
      <c r="P4">
        <v>5</v>
      </c>
      <c r="Q4">
        <f t="shared" si="4"/>
        <v>10</v>
      </c>
      <c r="T4">
        <f t="shared" si="5"/>
        <v>0</v>
      </c>
      <c r="U4" s="2">
        <f t="shared" si="6"/>
        <v>19</v>
      </c>
      <c r="V4" s="2">
        <f t="shared" si="6"/>
        <v>20</v>
      </c>
      <c r="W4" s="2">
        <f t="shared" si="6"/>
        <v>39</v>
      </c>
      <c r="X4" t="s">
        <v>14</v>
      </c>
    </row>
    <row r="5" spans="1:24" x14ac:dyDescent="0.25">
      <c r="A5" s="1">
        <v>5</v>
      </c>
      <c r="B5" t="s">
        <v>28</v>
      </c>
      <c r="C5">
        <v>6</v>
      </c>
      <c r="D5">
        <v>1</v>
      </c>
      <c r="E5">
        <f t="shared" si="0"/>
        <v>7</v>
      </c>
      <c r="F5">
        <v>4</v>
      </c>
      <c r="G5">
        <v>1</v>
      </c>
      <c r="H5">
        <f t="shared" si="1"/>
        <v>5</v>
      </c>
      <c r="I5">
        <v>3</v>
      </c>
      <c r="J5">
        <v>3</v>
      </c>
      <c r="K5">
        <f t="shared" si="2"/>
        <v>6</v>
      </c>
      <c r="L5">
        <v>6</v>
      </c>
      <c r="M5">
        <v>1</v>
      </c>
      <c r="N5">
        <f t="shared" si="3"/>
        <v>7</v>
      </c>
      <c r="O5">
        <v>1</v>
      </c>
      <c r="P5">
        <v>2</v>
      </c>
      <c r="Q5">
        <f t="shared" si="4"/>
        <v>3</v>
      </c>
      <c r="T5">
        <f t="shared" si="5"/>
        <v>0</v>
      </c>
      <c r="U5" s="2">
        <f t="shared" si="6"/>
        <v>20</v>
      </c>
      <c r="V5" s="2">
        <f t="shared" si="6"/>
        <v>8</v>
      </c>
      <c r="W5" s="2">
        <f t="shared" si="6"/>
        <v>28</v>
      </c>
      <c r="X5" t="s">
        <v>14</v>
      </c>
    </row>
    <row r="6" spans="1:24" x14ac:dyDescent="0.25">
      <c r="A6" s="1">
        <v>10</v>
      </c>
      <c r="B6" t="s">
        <v>29</v>
      </c>
      <c r="C6">
        <v>4</v>
      </c>
      <c r="D6">
        <v>5</v>
      </c>
      <c r="E6">
        <f t="shared" si="0"/>
        <v>9</v>
      </c>
      <c r="F6">
        <v>9</v>
      </c>
      <c r="G6">
        <v>6</v>
      </c>
      <c r="H6">
        <f t="shared" si="1"/>
        <v>15</v>
      </c>
      <c r="I6">
        <v>6</v>
      </c>
      <c r="J6">
        <v>5</v>
      </c>
      <c r="K6">
        <f t="shared" si="2"/>
        <v>11</v>
      </c>
      <c r="L6">
        <v>1</v>
      </c>
      <c r="M6">
        <v>9</v>
      </c>
      <c r="N6">
        <f t="shared" si="3"/>
        <v>10</v>
      </c>
      <c r="O6">
        <v>5</v>
      </c>
      <c r="P6">
        <v>9</v>
      </c>
      <c r="Q6">
        <f t="shared" si="4"/>
        <v>14</v>
      </c>
      <c r="T6">
        <f t="shared" si="5"/>
        <v>0</v>
      </c>
      <c r="U6" s="2">
        <f t="shared" si="6"/>
        <v>25</v>
      </c>
      <c r="V6" s="2">
        <f t="shared" si="6"/>
        <v>34</v>
      </c>
      <c r="W6" s="2">
        <f t="shared" si="6"/>
        <v>59</v>
      </c>
      <c r="X6" t="s">
        <v>14</v>
      </c>
    </row>
    <row r="7" spans="1:24" x14ac:dyDescent="0.25">
      <c r="A7" s="1">
        <v>3</v>
      </c>
      <c r="B7" t="s">
        <v>30</v>
      </c>
      <c r="C7">
        <v>3</v>
      </c>
      <c r="D7">
        <v>3</v>
      </c>
      <c r="E7">
        <f t="shared" si="0"/>
        <v>6</v>
      </c>
      <c r="F7">
        <v>2</v>
      </c>
      <c r="G7">
        <v>2</v>
      </c>
      <c r="H7">
        <f t="shared" si="1"/>
        <v>4</v>
      </c>
      <c r="I7">
        <v>2</v>
      </c>
      <c r="K7">
        <f t="shared" si="2"/>
        <v>2</v>
      </c>
      <c r="L7">
        <v>2</v>
      </c>
      <c r="N7">
        <f t="shared" si="3"/>
        <v>2</v>
      </c>
      <c r="O7">
        <v>1</v>
      </c>
      <c r="P7">
        <v>2</v>
      </c>
      <c r="Q7">
        <f t="shared" si="4"/>
        <v>3</v>
      </c>
      <c r="T7">
        <f t="shared" si="5"/>
        <v>0</v>
      </c>
      <c r="U7" s="2">
        <f t="shared" si="6"/>
        <v>10</v>
      </c>
      <c r="V7" s="2">
        <f t="shared" si="6"/>
        <v>7</v>
      </c>
      <c r="W7" s="2">
        <f t="shared" si="6"/>
        <v>17</v>
      </c>
      <c r="X7" t="s">
        <v>14</v>
      </c>
    </row>
    <row r="8" spans="1:24" x14ac:dyDescent="0.25">
      <c r="A8" s="1">
        <v>9</v>
      </c>
      <c r="B8" t="s">
        <v>31</v>
      </c>
      <c r="C8">
        <v>2</v>
      </c>
      <c r="D8">
        <v>4</v>
      </c>
      <c r="E8">
        <f t="shared" si="0"/>
        <v>6</v>
      </c>
      <c r="F8">
        <v>4</v>
      </c>
      <c r="H8">
        <f t="shared" si="1"/>
        <v>4</v>
      </c>
      <c r="I8">
        <v>4</v>
      </c>
      <c r="J8">
        <v>2</v>
      </c>
      <c r="K8">
        <f t="shared" si="2"/>
        <v>6</v>
      </c>
      <c r="L8">
        <v>4</v>
      </c>
      <c r="M8">
        <v>2</v>
      </c>
      <c r="N8">
        <f t="shared" si="3"/>
        <v>6</v>
      </c>
      <c r="O8">
        <v>1</v>
      </c>
      <c r="P8">
        <v>1</v>
      </c>
      <c r="Q8">
        <f t="shared" si="4"/>
        <v>2</v>
      </c>
      <c r="T8">
        <f t="shared" si="5"/>
        <v>0</v>
      </c>
      <c r="U8" s="2">
        <f t="shared" si="6"/>
        <v>15</v>
      </c>
      <c r="V8" s="2">
        <f t="shared" si="6"/>
        <v>9</v>
      </c>
      <c r="W8" s="2">
        <f t="shared" si="6"/>
        <v>24</v>
      </c>
      <c r="X8" t="s">
        <v>14</v>
      </c>
    </row>
    <row r="9" spans="1:24" x14ac:dyDescent="0.25">
      <c r="E9">
        <f t="shared" ref="E9:E15" si="7">C9+D9</f>
        <v>0</v>
      </c>
      <c r="H9">
        <f t="shared" ref="H9:H15" si="8">F9+G9</f>
        <v>0</v>
      </c>
      <c r="K9">
        <f t="shared" ref="K9:K15" si="9">I9+J9</f>
        <v>0</v>
      </c>
      <c r="N9">
        <f t="shared" ref="N9:N15" si="10">L9+M9</f>
        <v>0</v>
      </c>
      <c r="Q9">
        <f t="shared" ref="Q9:Q15" si="11">O9+P9</f>
        <v>0</v>
      </c>
      <c r="T9">
        <f t="shared" ref="T9:T15" si="12">R9+S9</f>
        <v>0</v>
      </c>
      <c r="U9" s="2">
        <f t="shared" ref="U9:U15" si="13">C9+F9+I9+L9+O9+R9</f>
        <v>0</v>
      </c>
      <c r="V9" s="2">
        <f t="shared" ref="V9:V15" si="14">D9+G9+J9+M9+P9+S9</f>
        <v>0</v>
      </c>
      <c r="W9" s="2">
        <f t="shared" ref="W9:W15" si="15">E9+H9+K9+N9+Q9+T9</f>
        <v>0</v>
      </c>
      <c r="X9" t="s">
        <v>14</v>
      </c>
    </row>
    <row r="10" spans="1:24" x14ac:dyDescent="0.25">
      <c r="E10">
        <f t="shared" si="7"/>
        <v>0</v>
      </c>
      <c r="H10">
        <f t="shared" si="8"/>
        <v>0</v>
      </c>
      <c r="K10">
        <f t="shared" si="9"/>
        <v>0</v>
      </c>
      <c r="N10">
        <f t="shared" si="10"/>
        <v>0</v>
      </c>
      <c r="Q10">
        <f t="shared" si="11"/>
        <v>0</v>
      </c>
      <c r="T10">
        <f t="shared" si="12"/>
        <v>0</v>
      </c>
      <c r="U10" s="2">
        <f t="shared" si="13"/>
        <v>0</v>
      </c>
      <c r="V10" s="2">
        <f t="shared" si="14"/>
        <v>0</v>
      </c>
      <c r="W10" s="2">
        <f t="shared" si="15"/>
        <v>0</v>
      </c>
      <c r="X10" t="s">
        <v>14</v>
      </c>
    </row>
    <row r="11" spans="1:24" x14ac:dyDescent="0.25">
      <c r="E11">
        <f t="shared" si="7"/>
        <v>0</v>
      </c>
      <c r="H11">
        <f t="shared" si="8"/>
        <v>0</v>
      </c>
      <c r="K11">
        <f t="shared" si="9"/>
        <v>0</v>
      </c>
      <c r="N11">
        <f t="shared" si="10"/>
        <v>0</v>
      </c>
      <c r="Q11">
        <f t="shared" si="11"/>
        <v>0</v>
      </c>
      <c r="T11">
        <f t="shared" si="12"/>
        <v>0</v>
      </c>
      <c r="U11" s="2">
        <f t="shared" si="13"/>
        <v>0</v>
      </c>
      <c r="V11" s="2">
        <f t="shared" si="14"/>
        <v>0</v>
      </c>
      <c r="W11" s="2">
        <f t="shared" si="15"/>
        <v>0</v>
      </c>
      <c r="X11" t="s">
        <v>14</v>
      </c>
    </row>
    <row r="12" spans="1:24" x14ac:dyDescent="0.25">
      <c r="E12">
        <f t="shared" si="7"/>
        <v>0</v>
      </c>
      <c r="H12">
        <f t="shared" si="8"/>
        <v>0</v>
      </c>
      <c r="K12">
        <f t="shared" si="9"/>
        <v>0</v>
      </c>
      <c r="N12">
        <f t="shared" si="10"/>
        <v>0</v>
      </c>
      <c r="Q12">
        <f t="shared" si="11"/>
        <v>0</v>
      </c>
      <c r="T12">
        <f t="shared" si="12"/>
        <v>0</v>
      </c>
      <c r="U12" s="2">
        <f t="shared" si="13"/>
        <v>0</v>
      </c>
      <c r="V12" s="2">
        <f t="shared" si="14"/>
        <v>0</v>
      </c>
      <c r="W12" s="2">
        <f t="shared" si="15"/>
        <v>0</v>
      </c>
      <c r="X12" t="s">
        <v>14</v>
      </c>
    </row>
    <row r="13" spans="1:24" x14ac:dyDescent="0.25">
      <c r="E13">
        <f t="shared" si="7"/>
        <v>0</v>
      </c>
      <c r="H13">
        <f t="shared" si="8"/>
        <v>0</v>
      </c>
      <c r="K13">
        <f t="shared" si="9"/>
        <v>0</v>
      </c>
      <c r="N13">
        <f t="shared" si="10"/>
        <v>0</v>
      </c>
      <c r="Q13">
        <f t="shared" si="11"/>
        <v>0</v>
      </c>
      <c r="T13">
        <f t="shared" si="12"/>
        <v>0</v>
      </c>
      <c r="U13" s="2">
        <f t="shared" si="13"/>
        <v>0</v>
      </c>
      <c r="V13" s="2">
        <f t="shared" si="14"/>
        <v>0</v>
      </c>
      <c r="W13" s="2">
        <f t="shared" si="15"/>
        <v>0</v>
      </c>
      <c r="X13" t="s">
        <v>14</v>
      </c>
    </row>
    <row r="14" spans="1:24" x14ac:dyDescent="0.25">
      <c r="E14">
        <f t="shared" si="7"/>
        <v>0</v>
      </c>
      <c r="H14">
        <f t="shared" si="8"/>
        <v>0</v>
      </c>
      <c r="K14">
        <f t="shared" si="9"/>
        <v>0</v>
      </c>
      <c r="N14">
        <f t="shared" si="10"/>
        <v>0</v>
      </c>
      <c r="Q14">
        <f t="shared" si="11"/>
        <v>0</v>
      </c>
      <c r="T14">
        <f t="shared" si="12"/>
        <v>0</v>
      </c>
      <c r="U14" s="2">
        <f t="shared" si="13"/>
        <v>0</v>
      </c>
      <c r="V14" s="2">
        <f t="shared" si="14"/>
        <v>0</v>
      </c>
      <c r="W14" s="2">
        <f t="shared" si="15"/>
        <v>0</v>
      </c>
      <c r="X14" t="s">
        <v>14</v>
      </c>
    </row>
    <row r="15" spans="1:24" x14ac:dyDescent="0.25">
      <c r="E15">
        <f t="shared" si="7"/>
        <v>0</v>
      </c>
      <c r="H15">
        <f t="shared" si="8"/>
        <v>0</v>
      </c>
      <c r="K15">
        <f t="shared" si="9"/>
        <v>0</v>
      </c>
      <c r="N15">
        <f t="shared" si="10"/>
        <v>0</v>
      </c>
      <c r="Q15">
        <f t="shared" si="11"/>
        <v>0</v>
      </c>
      <c r="T15">
        <f t="shared" si="12"/>
        <v>0</v>
      </c>
      <c r="U15" s="2">
        <f t="shared" si="13"/>
        <v>0</v>
      </c>
      <c r="V15" s="2">
        <f t="shared" si="14"/>
        <v>0</v>
      </c>
      <c r="W15" s="2">
        <f t="shared" si="15"/>
        <v>0</v>
      </c>
      <c r="X15" t="s">
        <v>14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14</v>
      </c>
    </row>
    <row r="17" spans="2:24" x14ac:dyDescent="0.25">
      <c r="B17" t="s">
        <v>31</v>
      </c>
      <c r="C17">
        <v>10</v>
      </c>
      <c r="D17">
        <v>8</v>
      </c>
      <c r="E17">
        <f>C17/(C17+D17)*100</f>
        <v>55.555555555555557</v>
      </c>
      <c r="F17">
        <v>9</v>
      </c>
      <c r="G17">
        <v>1</v>
      </c>
      <c r="H17">
        <f>F17/(F17+G17)*100</f>
        <v>90</v>
      </c>
      <c r="I17">
        <v>8</v>
      </c>
      <c r="J17">
        <v>4</v>
      </c>
      <c r="K17">
        <f>I17/(I17+J17)*100</f>
        <v>66.666666666666657</v>
      </c>
      <c r="L17">
        <v>8</v>
      </c>
      <c r="M17">
        <v>3</v>
      </c>
      <c r="N17">
        <f>L17/(L17+M17)*100</f>
        <v>72.727272727272734</v>
      </c>
      <c r="O17">
        <v>7</v>
      </c>
      <c r="P17">
        <v>5</v>
      </c>
      <c r="Q17">
        <f>O17/(O17+P17)*100</f>
        <v>58.333333333333336</v>
      </c>
      <c r="T17" t="e">
        <f>R17/(R17+S17)*100</f>
        <v>#DIV/0!</v>
      </c>
      <c r="U17" s="2">
        <f>C17+F17+I17+L17+O17+R17</f>
        <v>42</v>
      </c>
      <c r="V17" s="2">
        <f>D17+G17+J17+M17+P17+S17</f>
        <v>21</v>
      </c>
      <c r="W17" s="2">
        <f>U17/(U17+V17)*100</f>
        <v>66.666666666666657</v>
      </c>
      <c r="X17" t="s">
        <v>14</v>
      </c>
    </row>
  </sheetData>
  <mergeCells count="7">
    <mergeCell ref="U1:W1"/>
    <mergeCell ref="R1:T1"/>
    <mergeCell ref="C1:E1"/>
    <mergeCell ref="F1:H1"/>
    <mergeCell ref="I1:K1"/>
    <mergeCell ref="L1:N1"/>
    <mergeCell ref="O1:Q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O18" sqref="O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5703125" customWidth="1"/>
  </cols>
  <sheetData>
    <row r="1" spans="1:24" x14ac:dyDescent="0.25">
      <c r="B1" t="s">
        <v>9</v>
      </c>
      <c r="C1" s="10" t="s">
        <v>85</v>
      </c>
      <c r="D1" s="10"/>
      <c r="E1" s="10"/>
      <c r="F1" s="10" t="s">
        <v>94</v>
      </c>
      <c r="G1" s="10"/>
      <c r="H1" s="10"/>
      <c r="I1" s="10" t="s">
        <v>95</v>
      </c>
      <c r="J1" s="10"/>
      <c r="K1" s="10"/>
      <c r="L1" s="10" t="s">
        <v>101</v>
      </c>
      <c r="M1" s="10"/>
      <c r="N1" s="10"/>
      <c r="O1" s="10" t="s">
        <v>104</v>
      </c>
      <c r="P1" s="10"/>
      <c r="Q1" s="10"/>
      <c r="R1" s="10"/>
      <c r="S1" s="10"/>
      <c r="T1" s="10"/>
      <c r="U1" s="9" t="s">
        <v>8</v>
      </c>
      <c r="V1" s="9"/>
      <c r="W1" s="9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2</v>
      </c>
      <c r="B3" t="s">
        <v>23</v>
      </c>
      <c r="C3">
        <v>1</v>
      </c>
      <c r="D3">
        <v>2</v>
      </c>
      <c r="E3">
        <f t="shared" ref="E3:E9" si="0">C3+D3</f>
        <v>3</v>
      </c>
      <c r="F3">
        <v>3</v>
      </c>
      <c r="G3">
        <v>4</v>
      </c>
      <c r="H3">
        <f t="shared" ref="H3:H9" si="1">F3+G3</f>
        <v>7</v>
      </c>
      <c r="I3">
        <v>2</v>
      </c>
      <c r="K3">
        <f t="shared" ref="K3:K9" si="2">I3+J3</f>
        <v>2</v>
      </c>
      <c r="L3">
        <v>5</v>
      </c>
      <c r="M3">
        <v>2</v>
      </c>
      <c r="N3">
        <f t="shared" ref="N3:N9" si="3">L3+M3</f>
        <v>7</v>
      </c>
      <c r="P3">
        <v>4</v>
      </c>
      <c r="Q3">
        <f t="shared" ref="Q3:Q9" si="4">O3+P3</f>
        <v>4</v>
      </c>
      <c r="T3">
        <f t="shared" ref="T3:T9" si="5">R3+S3</f>
        <v>0</v>
      </c>
      <c r="U3" s="2">
        <f t="shared" ref="U3:U9" si="6">C3+F3+I3+L3+O3+R3</f>
        <v>11</v>
      </c>
      <c r="V3" s="2">
        <f t="shared" ref="V3:W8" si="7">D3+G3+J3+M3+P3+S3</f>
        <v>12</v>
      </c>
      <c r="W3" s="2">
        <f t="shared" si="7"/>
        <v>23</v>
      </c>
      <c r="X3" t="s">
        <v>15</v>
      </c>
    </row>
    <row r="4" spans="1:24" x14ac:dyDescent="0.25">
      <c r="A4" s="1">
        <v>13</v>
      </c>
      <c r="B4" t="s">
        <v>33</v>
      </c>
      <c r="C4">
        <v>8</v>
      </c>
      <c r="D4">
        <v>3</v>
      </c>
      <c r="E4">
        <f t="shared" si="0"/>
        <v>11</v>
      </c>
      <c r="F4">
        <v>8</v>
      </c>
      <c r="G4">
        <v>6</v>
      </c>
      <c r="H4">
        <f t="shared" si="1"/>
        <v>14</v>
      </c>
      <c r="I4">
        <v>1</v>
      </c>
      <c r="J4">
        <v>3</v>
      </c>
      <c r="K4">
        <f t="shared" si="2"/>
        <v>4</v>
      </c>
      <c r="L4">
        <v>4</v>
      </c>
      <c r="M4">
        <v>5</v>
      </c>
      <c r="N4">
        <f t="shared" si="3"/>
        <v>9</v>
      </c>
      <c r="O4">
        <v>4</v>
      </c>
      <c r="P4">
        <v>2</v>
      </c>
      <c r="Q4">
        <f t="shared" si="4"/>
        <v>6</v>
      </c>
      <c r="T4">
        <f t="shared" si="5"/>
        <v>0</v>
      </c>
      <c r="U4" s="2">
        <f t="shared" si="6"/>
        <v>25</v>
      </c>
      <c r="V4" s="2">
        <f t="shared" si="7"/>
        <v>19</v>
      </c>
      <c r="W4" s="2">
        <f t="shared" si="7"/>
        <v>44</v>
      </c>
      <c r="X4" t="s">
        <v>15</v>
      </c>
    </row>
    <row r="5" spans="1:24" x14ac:dyDescent="0.25">
      <c r="A5" s="1">
        <v>11</v>
      </c>
      <c r="B5" t="s">
        <v>34</v>
      </c>
      <c r="C5">
        <v>4</v>
      </c>
      <c r="D5">
        <v>2</v>
      </c>
      <c r="E5">
        <f t="shared" si="0"/>
        <v>6</v>
      </c>
      <c r="F5">
        <v>5</v>
      </c>
      <c r="G5">
        <v>1</v>
      </c>
      <c r="H5">
        <f t="shared" si="1"/>
        <v>6</v>
      </c>
      <c r="I5">
        <v>1</v>
      </c>
      <c r="K5">
        <f t="shared" si="2"/>
        <v>1</v>
      </c>
      <c r="L5">
        <v>3</v>
      </c>
      <c r="M5">
        <v>2</v>
      </c>
      <c r="N5">
        <f t="shared" si="3"/>
        <v>5</v>
      </c>
      <c r="O5">
        <v>5</v>
      </c>
      <c r="Q5">
        <f t="shared" si="4"/>
        <v>5</v>
      </c>
      <c r="T5">
        <f t="shared" si="5"/>
        <v>0</v>
      </c>
      <c r="U5" s="2">
        <f t="shared" si="6"/>
        <v>18</v>
      </c>
      <c r="V5" s="2">
        <f t="shared" si="7"/>
        <v>5</v>
      </c>
      <c r="W5" s="2">
        <f t="shared" si="7"/>
        <v>23</v>
      </c>
      <c r="X5" t="s">
        <v>15</v>
      </c>
    </row>
    <row r="6" spans="1:24" x14ac:dyDescent="0.25">
      <c r="A6" s="1">
        <v>7</v>
      </c>
      <c r="B6" t="s">
        <v>35</v>
      </c>
      <c r="C6">
        <v>2</v>
      </c>
      <c r="E6">
        <f t="shared" si="0"/>
        <v>2</v>
      </c>
      <c r="F6">
        <v>4</v>
      </c>
      <c r="G6">
        <v>2</v>
      </c>
      <c r="H6">
        <f t="shared" si="1"/>
        <v>6</v>
      </c>
      <c r="J6">
        <v>1</v>
      </c>
      <c r="K6">
        <f t="shared" si="2"/>
        <v>1</v>
      </c>
      <c r="L6">
        <v>3</v>
      </c>
      <c r="M6">
        <v>2</v>
      </c>
      <c r="N6">
        <f t="shared" si="3"/>
        <v>5</v>
      </c>
      <c r="P6">
        <v>2</v>
      </c>
      <c r="Q6">
        <f t="shared" si="4"/>
        <v>2</v>
      </c>
      <c r="T6">
        <f t="shared" si="5"/>
        <v>0</v>
      </c>
      <c r="U6" s="2">
        <f t="shared" si="6"/>
        <v>9</v>
      </c>
      <c r="V6" s="2">
        <f t="shared" si="7"/>
        <v>7</v>
      </c>
      <c r="W6" s="2">
        <f t="shared" si="7"/>
        <v>16</v>
      </c>
      <c r="X6" t="s">
        <v>15</v>
      </c>
    </row>
    <row r="7" spans="1:24" x14ac:dyDescent="0.25">
      <c r="A7" s="1">
        <v>19</v>
      </c>
      <c r="B7" t="s">
        <v>75</v>
      </c>
      <c r="C7">
        <v>3</v>
      </c>
      <c r="D7">
        <v>2</v>
      </c>
      <c r="E7">
        <f t="shared" si="0"/>
        <v>5</v>
      </c>
      <c r="F7">
        <v>2</v>
      </c>
      <c r="G7">
        <v>3</v>
      </c>
      <c r="H7">
        <f t="shared" si="1"/>
        <v>5</v>
      </c>
      <c r="I7">
        <v>1</v>
      </c>
      <c r="K7">
        <f t="shared" si="2"/>
        <v>1</v>
      </c>
      <c r="L7">
        <v>4</v>
      </c>
      <c r="M7">
        <v>4</v>
      </c>
      <c r="N7">
        <f t="shared" si="3"/>
        <v>8</v>
      </c>
      <c r="O7">
        <v>2</v>
      </c>
      <c r="P7">
        <v>1</v>
      </c>
      <c r="Q7">
        <f t="shared" si="4"/>
        <v>3</v>
      </c>
      <c r="T7">
        <f t="shared" si="5"/>
        <v>0</v>
      </c>
      <c r="U7" s="2">
        <f t="shared" si="6"/>
        <v>12</v>
      </c>
      <c r="V7" s="2">
        <f t="shared" si="7"/>
        <v>10</v>
      </c>
      <c r="W7" s="2">
        <f t="shared" si="7"/>
        <v>22</v>
      </c>
      <c r="X7" t="s">
        <v>15</v>
      </c>
    </row>
    <row r="8" spans="1:24" x14ac:dyDescent="0.25">
      <c r="A8" s="1" t="s">
        <v>5</v>
      </c>
      <c r="B8" t="s">
        <v>36</v>
      </c>
      <c r="E8">
        <f t="shared" si="0"/>
        <v>0</v>
      </c>
      <c r="H8">
        <f t="shared" si="1"/>
        <v>0</v>
      </c>
      <c r="K8">
        <f t="shared" si="2"/>
        <v>0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0</v>
      </c>
      <c r="V8" s="2">
        <f t="shared" si="7"/>
        <v>0</v>
      </c>
      <c r="W8" s="2">
        <f t="shared" si="7"/>
        <v>0</v>
      </c>
      <c r="X8" t="s">
        <v>15</v>
      </c>
    </row>
    <row r="9" spans="1:24" x14ac:dyDescent="0.25">
      <c r="E9">
        <f t="shared" si="0"/>
        <v>0</v>
      </c>
      <c r="H9">
        <f t="shared" si="1"/>
        <v>0</v>
      </c>
      <c r="K9">
        <f t="shared" si="2"/>
        <v>0</v>
      </c>
      <c r="N9">
        <f t="shared" si="3"/>
        <v>0</v>
      </c>
      <c r="Q9">
        <f t="shared" si="4"/>
        <v>0</v>
      </c>
      <c r="T9">
        <f t="shared" si="5"/>
        <v>0</v>
      </c>
      <c r="U9" s="2">
        <f t="shared" si="6"/>
        <v>0</v>
      </c>
      <c r="V9" s="2">
        <f>D9+G9+J9+M9+P9+S9</f>
        <v>0</v>
      </c>
      <c r="W9" s="2">
        <f>E9+H9+K9+N9+Q9+T9</f>
        <v>0</v>
      </c>
      <c r="X9" t="s">
        <v>15</v>
      </c>
    </row>
    <row r="10" spans="1:24" x14ac:dyDescent="0.25">
      <c r="E10">
        <f t="shared" ref="E10:E15" si="8">C10+D10</f>
        <v>0</v>
      </c>
      <c r="H10">
        <f t="shared" ref="H10:H15" si="9">F10+G10</f>
        <v>0</v>
      </c>
      <c r="K10">
        <f t="shared" ref="K10:K15" si="10">I10+J10</f>
        <v>0</v>
      </c>
      <c r="N10">
        <f t="shared" ref="N10:N15" si="11">L10+M10</f>
        <v>0</v>
      </c>
      <c r="Q10">
        <f t="shared" ref="Q10:Q15" si="12">O10+P10</f>
        <v>0</v>
      </c>
      <c r="T10">
        <f t="shared" ref="T10:T15" si="13">R10+S10</f>
        <v>0</v>
      </c>
      <c r="U10" s="2">
        <f t="shared" ref="U10:U15" si="14">C10+F10+I10+L10+O10+R10</f>
        <v>0</v>
      </c>
      <c r="V10" s="2">
        <f t="shared" ref="V10:V15" si="15">D10+G10+J10+M10+P10+S10</f>
        <v>0</v>
      </c>
      <c r="W10" s="2">
        <f t="shared" ref="W10:W15" si="16">E10+H10+K10+N10+Q10+T10</f>
        <v>0</v>
      </c>
      <c r="X10" t="s">
        <v>15</v>
      </c>
    </row>
    <row r="11" spans="1:24" x14ac:dyDescent="0.25">
      <c r="E11">
        <f t="shared" si="8"/>
        <v>0</v>
      </c>
      <c r="H11">
        <f t="shared" si="9"/>
        <v>0</v>
      </c>
      <c r="K11">
        <f t="shared" si="10"/>
        <v>0</v>
      </c>
      <c r="N11">
        <f t="shared" si="11"/>
        <v>0</v>
      </c>
      <c r="Q11">
        <f t="shared" si="12"/>
        <v>0</v>
      </c>
      <c r="T11">
        <f t="shared" si="13"/>
        <v>0</v>
      </c>
      <c r="U11" s="2">
        <f t="shared" si="14"/>
        <v>0</v>
      </c>
      <c r="V11" s="2">
        <f t="shared" si="15"/>
        <v>0</v>
      </c>
      <c r="W11" s="2">
        <f t="shared" si="16"/>
        <v>0</v>
      </c>
      <c r="X11" t="s">
        <v>15</v>
      </c>
    </row>
    <row r="12" spans="1:24" x14ac:dyDescent="0.25">
      <c r="E12">
        <f t="shared" si="8"/>
        <v>0</v>
      </c>
      <c r="H12">
        <f t="shared" si="9"/>
        <v>0</v>
      </c>
      <c r="K12">
        <f t="shared" si="10"/>
        <v>0</v>
      </c>
      <c r="N12">
        <f t="shared" si="11"/>
        <v>0</v>
      </c>
      <c r="Q12">
        <f t="shared" si="12"/>
        <v>0</v>
      </c>
      <c r="T12">
        <f t="shared" si="13"/>
        <v>0</v>
      </c>
      <c r="U12" s="2">
        <f t="shared" si="14"/>
        <v>0</v>
      </c>
      <c r="V12" s="2">
        <f t="shared" si="15"/>
        <v>0</v>
      </c>
      <c r="W12" s="2">
        <f t="shared" si="16"/>
        <v>0</v>
      </c>
      <c r="X12" t="s">
        <v>15</v>
      </c>
    </row>
    <row r="13" spans="1:24" x14ac:dyDescent="0.25">
      <c r="E13">
        <f t="shared" si="8"/>
        <v>0</v>
      </c>
      <c r="H13">
        <f t="shared" si="9"/>
        <v>0</v>
      </c>
      <c r="K13">
        <f t="shared" si="10"/>
        <v>0</v>
      </c>
      <c r="N13">
        <f t="shared" si="11"/>
        <v>0</v>
      </c>
      <c r="Q13">
        <f t="shared" si="12"/>
        <v>0</v>
      </c>
      <c r="T13">
        <f t="shared" si="13"/>
        <v>0</v>
      </c>
      <c r="U13" s="2">
        <f t="shared" si="14"/>
        <v>0</v>
      </c>
      <c r="V13" s="2">
        <f t="shared" si="15"/>
        <v>0</v>
      </c>
      <c r="W13" s="2">
        <f t="shared" si="16"/>
        <v>0</v>
      </c>
      <c r="X13" t="s">
        <v>15</v>
      </c>
    </row>
    <row r="14" spans="1:24" x14ac:dyDescent="0.25">
      <c r="E14">
        <f t="shared" si="8"/>
        <v>0</v>
      </c>
      <c r="H14">
        <f t="shared" si="9"/>
        <v>0</v>
      </c>
      <c r="K14">
        <f t="shared" si="10"/>
        <v>0</v>
      </c>
      <c r="N14">
        <f t="shared" si="11"/>
        <v>0</v>
      </c>
      <c r="Q14">
        <f t="shared" si="12"/>
        <v>0</v>
      </c>
      <c r="T14">
        <f t="shared" si="13"/>
        <v>0</v>
      </c>
      <c r="U14" s="2">
        <f t="shared" si="14"/>
        <v>0</v>
      </c>
      <c r="V14" s="2">
        <f t="shared" si="15"/>
        <v>0</v>
      </c>
      <c r="W14" s="2">
        <f t="shared" si="16"/>
        <v>0</v>
      </c>
      <c r="X14" t="s">
        <v>15</v>
      </c>
    </row>
    <row r="15" spans="1:24" x14ac:dyDescent="0.25">
      <c r="E15">
        <f t="shared" si="8"/>
        <v>0</v>
      </c>
      <c r="H15">
        <f t="shared" si="9"/>
        <v>0</v>
      </c>
      <c r="K15">
        <f t="shared" si="10"/>
        <v>0</v>
      </c>
      <c r="N15">
        <f t="shared" si="11"/>
        <v>0</v>
      </c>
      <c r="Q15">
        <f t="shared" si="12"/>
        <v>0</v>
      </c>
      <c r="T15">
        <f t="shared" si="13"/>
        <v>0</v>
      </c>
      <c r="U15" s="2">
        <f t="shared" si="14"/>
        <v>0</v>
      </c>
      <c r="V15" s="2">
        <f t="shared" si="15"/>
        <v>0</v>
      </c>
      <c r="W15" s="2">
        <f t="shared" si="16"/>
        <v>0</v>
      </c>
      <c r="X15" t="s">
        <v>15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15</v>
      </c>
    </row>
    <row r="17" spans="2:24" x14ac:dyDescent="0.25">
      <c r="B17" t="s">
        <v>37</v>
      </c>
      <c r="C17">
        <v>1</v>
      </c>
      <c r="E17">
        <f>C17/(C17+D17)*100</f>
        <v>100</v>
      </c>
      <c r="F17">
        <v>5</v>
      </c>
      <c r="G17">
        <v>4</v>
      </c>
      <c r="H17">
        <f>F17/(F17+G17)*100</f>
        <v>55.555555555555557</v>
      </c>
      <c r="I17">
        <v>16</v>
      </c>
      <c r="J17">
        <v>23</v>
      </c>
      <c r="K17">
        <f>I17/(I17+J17)*100</f>
        <v>41.025641025641022</v>
      </c>
      <c r="L17">
        <v>8</v>
      </c>
      <c r="M17">
        <v>5</v>
      </c>
      <c r="N17">
        <f>L17/(L17+M17)*100</f>
        <v>61.53846153846154</v>
      </c>
      <c r="O17">
        <v>11</v>
      </c>
      <c r="P17">
        <v>10</v>
      </c>
      <c r="Q17">
        <f>O17/(O17+P17)*100</f>
        <v>52.380952380952387</v>
      </c>
      <c r="T17" t="e">
        <f>R17/(R17+S17)*100</f>
        <v>#DIV/0!</v>
      </c>
      <c r="U17" s="2">
        <f>C17+F17+I17+L17+O17+R17</f>
        <v>41</v>
      </c>
      <c r="V17" s="2">
        <f>D17+G17+J17+M17+P17+S17</f>
        <v>42</v>
      </c>
      <c r="W17" s="2">
        <f>U17/(U17+V17)*100</f>
        <v>49.397590361445779</v>
      </c>
      <c r="X17" t="s">
        <v>15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O18" sqref="O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.42578125" customWidth="1"/>
  </cols>
  <sheetData>
    <row r="1" spans="1:24" x14ac:dyDescent="0.25">
      <c r="B1" t="s">
        <v>70</v>
      </c>
      <c r="C1" s="10" t="s">
        <v>71</v>
      </c>
      <c r="D1" s="10"/>
      <c r="E1" s="10"/>
      <c r="F1" s="10" t="s">
        <v>82</v>
      </c>
      <c r="G1" s="10"/>
      <c r="H1" s="10"/>
      <c r="I1" s="10" t="s">
        <v>88</v>
      </c>
      <c r="J1" s="10"/>
      <c r="K1" s="10"/>
      <c r="L1" s="10" t="s">
        <v>97</v>
      </c>
      <c r="M1" s="10"/>
      <c r="N1" s="10"/>
      <c r="O1" s="10" t="s">
        <v>103</v>
      </c>
      <c r="P1" s="10"/>
      <c r="Q1" s="10"/>
      <c r="R1" s="10"/>
      <c r="S1" s="10"/>
      <c r="T1" s="10"/>
      <c r="U1" s="9" t="s">
        <v>8</v>
      </c>
      <c r="V1" s="9"/>
      <c r="W1" s="9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B3" t="s">
        <v>38</v>
      </c>
      <c r="D3">
        <v>1</v>
      </c>
      <c r="E3">
        <f t="shared" ref="E3:E15" si="0">C3+D3</f>
        <v>1</v>
      </c>
      <c r="F3">
        <v>1</v>
      </c>
      <c r="G3">
        <v>1</v>
      </c>
      <c r="H3">
        <f t="shared" ref="H3:H15" si="1">F3+G3</f>
        <v>2</v>
      </c>
      <c r="I3">
        <v>4</v>
      </c>
      <c r="J3">
        <v>1</v>
      </c>
      <c r="K3">
        <f t="shared" ref="K3:K15" si="2">I3+J3</f>
        <v>5</v>
      </c>
      <c r="L3">
        <v>2</v>
      </c>
      <c r="M3">
        <v>2</v>
      </c>
      <c r="N3">
        <f t="shared" ref="N3:N15" si="3">L3+M3</f>
        <v>4</v>
      </c>
      <c r="O3">
        <v>2</v>
      </c>
      <c r="P3">
        <v>1</v>
      </c>
      <c r="Q3">
        <f t="shared" ref="Q3:Q15" si="4">O3+P3</f>
        <v>3</v>
      </c>
      <c r="T3">
        <f t="shared" ref="T3:T15" si="5">R3+S3</f>
        <v>0</v>
      </c>
      <c r="U3" s="2">
        <f t="shared" ref="U3:U8" si="6">C3+F3+I3+L3+O3+R3</f>
        <v>9</v>
      </c>
      <c r="V3" s="2">
        <f t="shared" ref="V3:W8" si="7">D3+G3+J3+M3+P3+S3</f>
        <v>6</v>
      </c>
      <c r="W3" s="2">
        <f t="shared" si="7"/>
        <v>15</v>
      </c>
      <c r="X3" t="s">
        <v>16</v>
      </c>
    </row>
    <row r="4" spans="1:24" x14ac:dyDescent="0.25">
      <c r="B4" t="s">
        <v>39</v>
      </c>
      <c r="C4">
        <v>2</v>
      </c>
      <c r="D4">
        <v>2</v>
      </c>
      <c r="E4">
        <f t="shared" si="0"/>
        <v>4</v>
      </c>
      <c r="F4">
        <v>1</v>
      </c>
      <c r="G4">
        <v>1</v>
      </c>
      <c r="H4">
        <f t="shared" si="1"/>
        <v>2</v>
      </c>
      <c r="I4">
        <v>4</v>
      </c>
      <c r="J4">
        <v>4</v>
      </c>
      <c r="K4">
        <f t="shared" si="2"/>
        <v>8</v>
      </c>
      <c r="L4">
        <v>8</v>
      </c>
      <c r="M4">
        <v>2</v>
      </c>
      <c r="N4">
        <f t="shared" si="3"/>
        <v>10</v>
      </c>
      <c r="O4">
        <v>6</v>
      </c>
      <c r="P4">
        <v>1</v>
      </c>
      <c r="Q4">
        <f t="shared" si="4"/>
        <v>7</v>
      </c>
      <c r="T4">
        <f t="shared" si="5"/>
        <v>0</v>
      </c>
      <c r="U4" s="2">
        <f t="shared" si="6"/>
        <v>21</v>
      </c>
      <c r="V4" s="2">
        <f t="shared" si="7"/>
        <v>10</v>
      </c>
      <c r="W4" s="2">
        <f t="shared" si="7"/>
        <v>31</v>
      </c>
      <c r="X4" t="s">
        <v>16</v>
      </c>
    </row>
    <row r="5" spans="1:24" x14ac:dyDescent="0.25">
      <c r="B5" t="s">
        <v>40</v>
      </c>
      <c r="C5">
        <v>2</v>
      </c>
      <c r="D5">
        <v>1</v>
      </c>
      <c r="E5">
        <f t="shared" si="0"/>
        <v>3</v>
      </c>
      <c r="F5">
        <v>2</v>
      </c>
      <c r="G5">
        <v>2</v>
      </c>
      <c r="H5">
        <f t="shared" si="1"/>
        <v>4</v>
      </c>
      <c r="I5">
        <v>4</v>
      </c>
      <c r="K5">
        <f t="shared" si="2"/>
        <v>4</v>
      </c>
      <c r="L5">
        <v>5</v>
      </c>
      <c r="M5">
        <v>1</v>
      </c>
      <c r="N5">
        <f t="shared" si="3"/>
        <v>6</v>
      </c>
      <c r="O5">
        <v>1</v>
      </c>
      <c r="Q5">
        <f t="shared" si="4"/>
        <v>1</v>
      </c>
      <c r="T5">
        <f t="shared" si="5"/>
        <v>0</v>
      </c>
      <c r="U5" s="2">
        <f t="shared" si="6"/>
        <v>14</v>
      </c>
      <c r="V5" s="2">
        <f t="shared" si="7"/>
        <v>4</v>
      </c>
      <c r="W5" s="2">
        <f t="shared" si="7"/>
        <v>18</v>
      </c>
      <c r="X5" t="s">
        <v>16</v>
      </c>
    </row>
    <row r="6" spans="1:24" x14ac:dyDescent="0.25">
      <c r="B6" t="s">
        <v>41</v>
      </c>
      <c r="D6">
        <v>1</v>
      </c>
      <c r="E6">
        <f t="shared" si="0"/>
        <v>1</v>
      </c>
      <c r="F6">
        <v>3</v>
      </c>
      <c r="G6">
        <v>2</v>
      </c>
      <c r="H6">
        <f t="shared" si="1"/>
        <v>5</v>
      </c>
      <c r="I6">
        <v>3</v>
      </c>
      <c r="J6">
        <v>2</v>
      </c>
      <c r="K6">
        <f t="shared" si="2"/>
        <v>5</v>
      </c>
      <c r="L6">
        <v>1</v>
      </c>
      <c r="M6">
        <v>2</v>
      </c>
      <c r="N6">
        <f t="shared" si="3"/>
        <v>3</v>
      </c>
      <c r="P6">
        <v>1</v>
      </c>
      <c r="Q6">
        <f t="shared" si="4"/>
        <v>1</v>
      </c>
      <c r="T6">
        <f t="shared" si="5"/>
        <v>0</v>
      </c>
      <c r="U6" s="2">
        <f t="shared" si="6"/>
        <v>7</v>
      </c>
      <c r="V6" s="2">
        <f t="shared" si="7"/>
        <v>8</v>
      </c>
      <c r="W6" s="2">
        <f t="shared" si="7"/>
        <v>15</v>
      </c>
      <c r="X6" t="s">
        <v>16</v>
      </c>
    </row>
    <row r="7" spans="1:24" x14ac:dyDescent="0.25">
      <c r="B7" t="s">
        <v>42</v>
      </c>
      <c r="D7">
        <v>1</v>
      </c>
      <c r="E7">
        <f t="shared" si="0"/>
        <v>1</v>
      </c>
      <c r="F7">
        <v>3</v>
      </c>
      <c r="G7">
        <v>1</v>
      </c>
      <c r="H7">
        <f t="shared" si="1"/>
        <v>4</v>
      </c>
      <c r="I7">
        <v>3</v>
      </c>
      <c r="J7">
        <v>1</v>
      </c>
      <c r="K7">
        <f t="shared" si="2"/>
        <v>4</v>
      </c>
      <c r="L7">
        <v>2</v>
      </c>
      <c r="N7">
        <f t="shared" si="3"/>
        <v>2</v>
      </c>
      <c r="O7">
        <v>1</v>
      </c>
      <c r="Q7">
        <f t="shared" si="4"/>
        <v>1</v>
      </c>
      <c r="T7">
        <f t="shared" si="5"/>
        <v>0</v>
      </c>
      <c r="U7" s="2">
        <f t="shared" si="6"/>
        <v>9</v>
      </c>
      <c r="V7" s="2">
        <f t="shared" si="7"/>
        <v>3</v>
      </c>
      <c r="W7" s="2">
        <f t="shared" si="7"/>
        <v>12</v>
      </c>
      <c r="X7" t="s">
        <v>16</v>
      </c>
    </row>
    <row r="8" spans="1:24" x14ac:dyDescent="0.25">
      <c r="B8" t="s">
        <v>43</v>
      </c>
      <c r="C8">
        <v>2</v>
      </c>
      <c r="D8">
        <v>2</v>
      </c>
      <c r="E8">
        <f t="shared" si="0"/>
        <v>4</v>
      </c>
      <c r="F8">
        <v>5</v>
      </c>
      <c r="G8">
        <v>1</v>
      </c>
      <c r="H8">
        <f t="shared" si="1"/>
        <v>6</v>
      </c>
      <c r="I8">
        <v>2</v>
      </c>
      <c r="J8">
        <v>1</v>
      </c>
      <c r="K8">
        <f t="shared" si="2"/>
        <v>3</v>
      </c>
      <c r="L8">
        <v>3</v>
      </c>
      <c r="M8">
        <v>1</v>
      </c>
      <c r="N8">
        <f t="shared" si="3"/>
        <v>4</v>
      </c>
      <c r="P8">
        <v>2</v>
      </c>
      <c r="Q8">
        <f t="shared" si="4"/>
        <v>2</v>
      </c>
      <c r="T8">
        <f t="shared" si="5"/>
        <v>0</v>
      </c>
      <c r="U8" s="2">
        <f t="shared" si="6"/>
        <v>12</v>
      </c>
      <c r="V8" s="2">
        <f t="shared" si="7"/>
        <v>7</v>
      </c>
      <c r="W8" s="2">
        <f t="shared" si="7"/>
        <v>19</v>
      </c>
      <c r="X8" t="s">
        <v>16</v>
      </c>
    </row>
    <row r="9" spans="1:24" x14ac:dyDescent="0.25">
      <c r="B9" t="s">
        <v>44</v>
      </c>
      <c r="C9">
        <v>2</v>
      </c>
      <c r="E9">
        <f t="shared" si="0"/>
        <v>2</v>
      </c>
      <c r="F9">
        <v>1</v>
      </c>
      <c r="H9">
        <f t="shared" si="1"/>
        <v>1</v>
      </c>
      <c r="I9">
        <v>3</v>
      </c>
      <c r="J9">
        <v>2</v>
      </c>
      <c r="K9">
        <f t="shared" si="2"/>
        <v>5</v>
      </c>
      <c r="L9">
        <v>1</v>
      </c>
      <c r="M9">
        <v>2</v>
      </c>
      <c r="N9">
        <f t="shared" si="3"/>
        <v>3</v>
      </c>
      <c r="P9">
        <v>1</v>
      </c>
      <c r="Q9">
        <f t="shared" si="4"/>
        <v>1</v>
      </c>
      <c r="T9">
        <f t="shared" si="5"/>
        <v>0</v>
      </c>
      <c r="U9" s="2">
        <f t="shared" ref="U9:U15" si="8">C9+F9+I9+L9+O9+R9</f>
        <v>7</v>
      </c>
      <c r="V9" s="2">
        <f t="shared" ref="V9:V15" si="9">D9+G9+J9+M9+P9+S9</f>
        <v>5</v>
      </c>
      <c r="W9" s="2">
        <f t="shared" ref="W9:W15" si="10">E9+H9+K9+N9+Q9+T9</f>
        <v>12</v>
      </c>
      <c r="X9" t="s">
        <v>16</v>
      </c>
    </row>
    <row r="10" spans="1:24" x14ac:dyDescent="0.25">
      <c r="B10" t="s">
        <v>45</v>
      </c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8"/>
        <v>0</v>
      </c>
      <c r="V10" s="2">
        <f t="shared" si="9"/>
        <v>0</v>
      </c>
      <c r="W10" s="2">
        <f t="shared" si="10"/>
        <v>0</v>
      </c>
      <c r="X10" t="s">
        <v>16</v>
      </c>
    </row>
    <row r="11" spans="1:24" x14ac:dyDescent="0.25">
      <c r="B11" t="s">
        <v>46</v>
      </c>
      <c r="E11">
        <f t="shared" si="0"/>
        <v>0</v>
      </c>
      <c r="F11">
        <v>1</v>
      </c>
      <c r="H11">
        <f t="shared" si="1"/>
        <v>1</v>
      </c>
      <c r="K11">
        <f t="shared" si="2"/>
        <v>0</v>
      </c>
      <c r="M11">
        <v>1</v>
      </c>
      <c r="N11">
        <f t="shared" si="3"/>
        <v>1</v>
      </c>
      <c r="Q11">
        <f t="shared" si="4"/>
        <v>0</v>
      </c>
      <c r="T11">
        <f t="shared" si="5"/>
        <v>0</v>
      </c>
      <c r="U11" s="2">
        <f t="shared" si="8"/>
        <v>1</v>
      </c>
      <c r="V11" s="2">
        <f t="shared" si="9"/>
        <v>1</v>
      </c>
      <c r="W11" s="2">
        <f t="shared" si="10"/>
        <v>2</v>
      </c>
      <c r="X11" t="s">
        <v>16</v>
      </c>
    </row>
    <row r="12" spans="1:24" x14ac:dyDescent="0.25">
      <c r="B12" t="s">
        <v>47</v>
      </c>
      <c r="E12">
        <f t="shared" si="0"/>
        <v>0</v>
      </c>
      <c r="G12">
        <v>1</v>
      </c>
      <c r="H12">
        <f t="shared" si="1"/>
        <v>1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8"/>
        <v>0</v>
      </c>
      <c r="V12" s="2">
        <f t="shared" si="9"/>
        <v>1</v>
      </c>
      <c r="W12" s="2">
        <f t="shared" si="10"/>
        <v>1</v>
      </c>
      <c r="X12" t="s">
        <v>16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8"/>
        <v>0</v>
      </c>
      <c r="V13" s="2">
        <f t="shared" si="9"/>
        <v>0</v>
      </c>
      <c r="W13" s="2">
        <f t="shared" si="10"/>
        <v>0</v>
      </c>
      <c r="X13" t="s">
        <v>16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8"/>
        <v>0</v>
      </c>
      <c r="V14" s="2">
        <f t="shared" si="9"/>
        <v>0</v>
      </c>
      <c r="W14" s="2">
        <f t="shared" si="10"/>
        <v>0</v>
      </c>
      <c r="X14" t="s">
        <v>16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8"/>
        <v>0</v>
      </c>
      <c r="V15" s="2">
        <f t="shared" si="9"/>
        <v>0</v>
      </c>
      <c r="W15" s="2">
        <f t="shared" si="10"/>
        <v>0</v>
      </c>
      <c r="X15" t="s">
        <v>16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16</v>
      </c>
    </row>
    <row r="17" spans="2:24" x14ac:dyDescent="0.25">
      <c r="B17" t="s">
        <v>46</v>
      </c>
      <c r="C17">
        <v>6</v>
      </c>
      <c r="D17">
        <v>20</v>
      </c>
      <c r="E17">
        <f>C17/(C17+D17)*100</f>
        <v>23.076923076923077</v>
      </c>
      <c r="F17">
        <v>1</v>
      </c>
      <c r="G17">
        <v>2</v>
      </c>
      <c r="H17">
        <f>F17/(F17+G17)*100</f>
        <v>33.333333333333329</v>
      </c>
      <c r="I17">
        <v>2</v>
      </c>
      <c r="J17">
        <v>1</v>
      </c>
      <c r="K17">
        <f>I17/(I17+J17)*100</f>
        <v>66.666666666666657</v>
      </c>
      <c r="L17">
        <v>12</v>
      </c>
      <c r="M17">
        <v>7</v>
      </c>
      <c r="N17">
        <f>L17/(L17+M17)*100</f>
        <v>63.157894736842103</v>
      </c>
      <c r="O17">
        <v>16</v>
      </c>
      <c r="P17">
        <v>11</v>
      </c>
      <c r="Q17">
        <f>O17/(O17+P17)*100</f>
        <v>59.259259259259252</v>
      </c>
      <c r="T17" t="e">
        <f>R17/(R17+S17)*100</f>
        <v>#DIV/0!</v>
      </c>
      <c r="U17" s="2">
        <f>C17+F17+I17+L17+O17+R17</f>
        <v>37</v>
      </c>
      <c r="V17" s="2">
        <f>D17+G17+J17+M17+P17+S17</f>
        <v>41</v>
      </c>
      <c r="W17" s="2">
        <f>U17/(U17+V17)*100</f>
        <v>47.435897435897431</v>
      </c>
      <c r="X17" t="s">
        <v>16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O2" sqref="O2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.5703125" customWidth="1"/>
  </cols>
  <sheetData>
    <row r="1" spans="1:24" x14ac:dyDescent="0.25">
      <c r="B1" t="s">
        <v>10</v>
      </c>
      <c r="C1" s="10" t="s">
        <v>81</v>
      </c>
      <c r="D1" s="10"/>
      <c r="E1" s="10"/>
      <c r="F1" s="10" t="s">
        <v>80</v>
      </c>
      <c r="G1" s="10"/>
      <c r="H1" s="10"/>
      <c r="I1" s="10" t="s">
        <v>90</v>
      </c>
      <c r="J1" s="10"/>
      <c r="K1" s="10"/>
      <c r="L1" s="10" t="s">
        <v>91</v>
      </c>
      <c r="M1" s="10"/>
      <c r="N1" s="10"/>
      <c r="O1" s="10" t="s">
        <v>105</v>
      </c>
      <c r="P1" s="10"/>
      <c r="Q1" s="10"/>
      <c r="R1" s="10"/>
      <c r="S1" s="10"/>
      <c r="T1" s="10"/>
      <c r="U1" s="9" t="s">
        <v>8</v>
      </c>
      <c r="V1" s="9"/>
      <c r="W1" s="9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4</v>
      </c>
      <c r="B3" t="s">
        <v>48</v>
      </c>
      <c r="E3">
        <f t="shared" ref="E3:E10" si="0">C3+D3</f>
        <v>0</v>
      </c>
      <c r="F3">
        <v>1</v>
      </c>
      <c r="H3">
        <f t="shared" ref="H3:H10" si="1">F3+G3</f>
        <v>1</v>
      </c>
      <c r="K3">
        <f t="shared" ref="K3:K10" si="2">I3+J3</f>
        <v>0</v>
      </c>
      <c r="L3">
        <v>1</v>
      </c>
      <c r="N3">
        <f t="shared" ref="N3:N10" si="3">L3+M3</f>
        <v>1</v>
      </c>
      <c r="O3">
        <v>1</v>
      </c>
      <c r="Q3">
        <f t="shared" ref="Q3:Q10" si="4">O3+P3</f>
        <v>1</v>
      </c>
      <c r="T3">
        <f t="shared" ref="T3:T10" si="5">R3+S3</f>
        <v>0</v>
      </c>
      <c r="U3" s="2">
        <f t="shared" ref="U3:U10" si="6">C3+F3+I3+L3+O3+R3</f>
        <v>3</v>
      </c>
      <c r="V3" s="2">
        <f t="shared" ref="V3:W8" si="7">D3+G3+J3+M3+P3+S3</f>
        <v>0</v>
      </c>
      <c r="W3" s="2">
        <f t="shared" si="7"/>
        <v>3</v>
      </c>
      <c r="X3" t="s">
        <v>17</v>
      </c>
    </row>
    <row r="4" spans="1:24" x14ac:dyDescent="0.25">
      <c r="A4" s="1">
        <v>15</v>
      </c>
      <c r="B4" t="s">
        <v>49</v>
      </c>
      <c r="E4">
        <f t="shared" si="0"/>
        <v>0</v>
      </c>
      <c r="H4">
        <f t="shared" si="1"/>
        <v>0</v>
      </c>
      <c r="K4">
        <f t="shared" si="2"/>
        <v>0</v>
      </c>
      <c r="N4">
        <f t="shared" si="3"/>
        <v>0</v>
      </c>
      <c r="O4">
        <v>1</v>
      </c>
      <c r="Q4">
        <f t="shared" si="4"/>
        <v>1</v>
      </c>
      <c r="T4">
        <f t="shared" si="5"/>
        <v>0</v>
      </c>
      <c r="U4" s="2">
        <f t="shared" si="6"/>
        <v>1</v>
      </c>
      <c r="V4" s="2">
        <f t="shared" si="7"/>
        <v>0</v>
      </c>
      <c r="W4" s="2">
        <f t="shared" si="7"/>
        <v>1</v>
      </c>
      <c r="X4" t="s">
        <v>17</v>
      </c>
    </row>
    <row r="5" spans="1:24" x14ac:dyDescent="0.25">
      <c r="A5" s="1">
        <v>7</v>
      </c>
      <c r="B5" t="s">
        <v>50</v>
      </c>
      <c r="E5">
        <f t="shared" si="0"/>
        <v>0</v>
      </c>
      <c r="H5">
        <f t="shared" si="1"/>
        <v>0</v>
      </c>
      <c r="K5">
        <f t="shared" si="2"/>
        <v>0</v>
      </c>
      <c r="N5">
        <f t="shared" si="3"/>
        <v>0</v>
      </c>
      <c r="Q5">
        <f t="shared" si="4"/>
        <v>0</v>
      </c>
      <c r="T5">
        <f t="shared" si="5"/>
        <v>0</v>
      </c>
      <c r="U5" s="2">
        <f t="shared" si="6"/>
        <v>0</v>
      </c>
      <c r="V5" s="2">
        <f t="shared" si="7"/>
        <v>0</v>
      </c>
      <c r="W5" s="2">
        <f t="shared" si="7"/>
        <v>0</v>
      </c>
      <c r="X5" t="s">
        <v>17</v>
      </c>
    </row>
    <row r="6" spans="1:24" x14ac:dyDescent="0.25">
      <c r="A6" s="1">
        <v>11</v>
      </c>
      <c r="B6" t="s">
        <v>51</v>
      </c>
      <c r="E6">
        <f t="shared" si="0"/>
        <v>0</v>
      </c>
      <c r="H6">
        <f t="shared" si="1"/>
        <v>0</v>
      </c>
      <c r="I6">
        <v>1</v>
      </c>
      <c r="K6">
        <f t="shared" si="2"/>
        <v>1</v>
      </c>
      <c r="M6">
        <v>1</v>
      </c>
      <c r="N6">
        <f t="shared" si="3"/>
        <v>1</v>
      </c>
      <c r="O6">
        <v>1</v>
      </c>
      <c r="Q6">
        <f t="shared" si="4"/>
        <v>1</v>
      </c>
      <c r="T6">
        <f t="shared" si="5"/>
        <v>0</v>
      </c>
      <c r="U6" s="2">
        <f t="shared" si="6"/>
        <v>2</v>
      </c>
      <c r="V6" s="2">
        <f t="shared" si="7"/>
        <v>1</v>
      </c>
      <c r="W6" s="2">
        <f t="shared" si="7"/>
        <v>3</v>
      </c>
      <c r="X6" t="s">
        <v>17</v>
      </c>
    </row>
    <row r="7" spans="1:24" x14ac:dyDescent="0.25">
      <c r="A7" s="1">
        <v>2</v>
      </c>
      <c r="B7" t="s">
        <v>52</v>
      </c>
      <c r="E7">
        <f t="shared" si="0"/>
        <v>0</v>
      </c>
      <c r="F7">
        <v>1</v>
      </c>
      <c r="H7">
        <f t="shared" si="1"/>
        <v>1</v>
      </c>
      <c r="K7">
        <f t="shared" si="2"/>
        <v>0</v>
      </c>
      <c r="M7">
        <v>2</v>
      </c>
      <c r="N7">
        <f t="shared" si="3"/>
        <v>2</v>
      </c>
      <c r="Q7">
        <f t="shared" si="4"/>
        <v>0</v>
      </c>
      <c r="T7">
        <f t="shared" si="5"/>
        <v>0</v>
      </c>
      <c r="U7" s="2">
        <f t="shared" si="6"/>
        <v>1</v>
      </c>
      <c r="V7" s="2">
        <f t="shared" si="7"/>
        <v>2</v>
      </c>
      <c r="W7" s="2">
        <f t="shared" si="7"/>
        <v>3</v>
      </c>
      <c r="X7" t="s">
        <v>17</v>
      </c>
    </row>
    <row r="8" spans="1:24" x14ac:dyDescent="0.25">
      <c r="A8" s="1" t="s">
        <v>5</v>
      </c>
      <c r="B8" t="s">
        <v>53</v>
      </c>
      <c r="E8">
        <f t="shared" si="0"/>
        <v>0</v>
      </c>
      <c r="H8">
        <f t="shared" si="1"/>
        <v>0</v>
      </c>
      <c r="K8">
        <f t="shared" si="2"/>
        <v>0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0</v>
      </c>
      <c r="V8" s="2">
        <f t="shared" si="7"/>
        <v>0</v>
      </c>
      <c r="W8" s="2">
        <f t="shared" si="7"/>
        <v>0</v>
      </c>
      <c r="X8" t="s">
        <v>17</v>
      </c>
    </row>
    <row r="9" spans="1:24" x14ac:dyDescent="0.25">
      <c r="A9" s="1">
        <v>14</v>
      </c>
      <c r="B9" t="s">
        <v>73</v>
      </c>
      <c r="E9">
        <f t="shared" si="0"/>
        <v>0</v>
      </c>
      <c r="G9">
        <v>1</v>
      </c>
      <c r="H9">
        <f t="shared" si="1"/>
        <v>1</v>
      </c>
      <c r="I9">
        <v>2</v>
      </c>
      <c r="K9">
        <f t="shared" si="2"/>
        <v>2</v>
      </c>
      <c r="L9">
        <v>3</v>
      </c>
      <c r="N9">
        <f t="shared" si="3"/>
        <v>3</v>
      </c>
      <c r="O9">
        <v>2</v>
      </c>
      <c r="Q9">
        <f t="shared" si="4"/>
        <v>2</v>
      </c>
      <c r="T9">
        <f t="shared" si="5"/>
        <v>0</v>
      </c>
      <c r="U9" s="2">
        <f t="shared" si="6"/>
        <v>7</v>
      </c>
      <c r="V9" s="2">
        <f>D9+G9+J9+M9+P9+S9</f>
        <v>1</v>
      </c>
      <c r="W9" s="2">
        <f>E9+H9+K9+N9+Q9+T9</f>
        <v>8</v>
      </c>
      <c r="X9" t="s">
        <v>17</v>
      </c>
    </row>
    <row r="10" spans="1:24" x14ac:dyDescent="0.25"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6"/>
        <v>0</v>
      </c>
      <c r="V10" s="2">
        <f>D10+G10+J10+M10+P10+S10</f>
        <v>0</v>
      </c>
      <c r="W10" s="2">
        <f>E10+H10+K10+N10+Q10+T10</f>
        <v>0</v>
      </c>
      <c r="X10" t="s">
        <v>17</v>
      </c>
    </row>
    <row r="11" spans="1:24" x14ac:dyDescent="0.25">
      <c r="E11">
        <f t="shared" ref="E11:E15" si="8">C11+D11</f>
        <v>0</v>
      </c>
      <c r="H11">
        <f t="shared" ref="H11:H15" si="9">F11+G11</f>
        <v>0</v>
      </c>
      <c r="K11">
        <f t="shared" ref="K11:K15" si="10">I11+J11</f>
        <v>0</v>
      </c>
      <c r="N11">
        <f t="shared" ref="N11:N15" si="11">L11+M11</f>
        <v>0</v>
      </c>
      <c r="Q11">
        <f t="shared" ref="Q11:Q15" si="12">O11+P11</f>
        <v>0</v>
      </c>
      <c r="T11">
        <f t="shared" ref="T11:T15" si="13">R11+S11</f>
        <v>0</v>
      </c>
      <c r="U11" s="2">
        <f t="shared" ref="U11:U15" si="14">C11+F11+I11+L11+O11+R11</f>
        <v>0</v>
      </c>
      <c r="V11" s="2">
        <f t="shared" ref="V11:V15" si="15">D11+G11+J11+M11+P11+S11</f>
        <v>0</v>
      </c>
      <c r="W11" s="2">
        <f t="shared" ref="W11:W15" si="16">E11+H11+K11+N11+Q11+T11</f>
        <v>0</v>
      </c>
      <c r="X11" t="s">
        <v>17</v>
      </c>
    </row>
    <row r="12" spans="1:24" x14ac:dyDescent="0.25">
      <c r="E12">
        <f t="shared" si="8"/>
        <v>0</v>
      </c>
      <c r="H12">
        <f t="shared" si="9"/>
        <v>0</v>
      </c>
      <c r="K12">
        <f t="shared" si="10"/>
        <v>0</v>
      </c>
      <c r="N12">
        <f t="shared" si="11"/>
        <v>0</v>
      </c>
      <c r="Q12">
        <f t="shared" si="12"/>
        <v>0</v>
      </c>
      <c r="T12">
        <f t="shared" si="13"/>
        <v>0</v>
      </c>
      <c r="U12" s="2">
        <f t="shared" si="14"/>
        <v>0</v>
      </c>
      <c r="V12" s="2">
        <f t="shared" si="15"/>
        <v>0</v>
      </c>
      <c r="W12" s="2">
        <f t="shared" si="16"/>
        <v>0</v>
      </c>
      <c r="X12" t="s">
        <v>17</v>
      </c>
    </row>
    <row r="13" spans="1:24" x14ac:dyDescent="0.25">
      <c r="E13">
        <f t="shared" si="8"/>
        <v>0</v>
      </c>
      <c r="H13">
        <f t="shared" si="9"/>
        <v>0</v>
      </c>
      <c r="K13">
        <f t="shared" si="10"/>
        <v>0</v>
      </c>
      <c r="N13">
        <f t="shared" si="11"/>
        <v>0</v>
      </c>
      <c r="Q13">
        <f t="shared" si="12"/>
        <v>0</v>
      </c>
      <c r="T13">
        <f t="shared" si="13"/>
        <v>0</v>
      </c>
      <c r="U13" s="2">
        <f t="shared" si="14"/>
        <v>0</v>
      </c>
      <c r="V13" s="2">
        <f t="shared" si="15"/>
        <v>0</v>
      </c>
      <c r="W13" s="2">
        <f t="shared" si="16"/>
        <v>0</v>
      </c>
      <c r="X13" t="s">
        <v>17</v>
      </c>
    </row>
    <row r="14" spans="1:24" x14ac:dyDescent="0.25">
      <c r="E14">
        <f t="shared" si="8"/>
        <v>0</v>
      </c>
      <c r="H14">
        <f t="shared" si="9"/>
        <v>0</v>
      </c>
      <c r="K14">
        <f t="shared" si="10"/>
        <v>0</v>
      </c>
      <c r="N14">
        <f t="shared" si="11"/>
        <v>0</v>
      </c>
      <c r="Q14">
        <f t="shared" si="12"/>
        <v>0</v>
      </c>
      <c r="T14">
        <f t="shared" si="13"/>
        <v>0</v>
      </c>
      <c r="U14" s="2">
        <f t="shared" si="14"/>
        <v>0</v>
      </c>
      <c r="V14" s="2">
        <f t="shared" si="15"/>
        <v>0</v>
      </c>
      <c r="W14" s="2">
        <f t="shared" si="16"/>
        <v>0</v>
      </c>
      <c r="X14" t="s">
        <v>17</v>
      </c>
    </row>
    <row r="15" spans="1:24" x14ac:dyDescent="0.25">
      <c r="E15">
        <f t="shared" si="8"/>
        <v>0</v>
      </c>
      <c r="H15">
        <f t="shared" si="9"/>
        <v>0</v>
      </c>
      <c r="K15">
        <f t="shared" si="10"/>
        <v>0</v>
      </c>
      <c r="N15">
        <f t="shared" si="11"/>
        <v>0</v>
      </c>
      <c r="Q15">
        <f t="shared" si="12"/>
        <v>0</v>
      </c>
      <c r="T15">
        <f t="shared" si="13"/>
        <v>0</v>
      </c>
      <c r="U15" s="2">
        <f t="shared" si="14"/>
        <v>0</v>
      </c>
      <c r="V15" s="2">
        <f t="shared" si="15"/>
        <v>0</v>
      </c>
      <c r="W15" s="2">
        <f t="shared" si="16"/>
        <v>0</v>
      </c>
      <c r="X15" t="s">
        <v>17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17</v>
      </c>
    </row>
    <row r="17" spans="2:24" x14ac:dyDescent="0.25">
      <c r="B17" t="s">
        <v>53</v>
      </c>
      <c r="C17">
        <v>7</v>
      </c>
      <c r="D17">
        <v>13</v>
      </c>
      <c r="E17">
        <f>C17/(C17+D17)*100</f>
        <v>35</v>
      </c>
      <c r="F17">
        <v>5</v>
      </c>
      <c r="G17">
        <v>17</v>
      </c>
      <c r="H17">
        <f>F17/(F17+G17)*100</f>
        <v>22.727272727272727</v>
      </c>
      <c r="I17">
        <v>7</v>
      </c>
      <c r="J17">
        <v>24</v>
      </c>
      <c r="K17">
        <f>I17/(I17+J17)*100</f>
        <v>22.58064516129032</v>
      </c>
      <c r="L17">
        <v>4</v>
      </c>
      <c r="M17">
        <v>4</v>
      </c>
      <c r="N17">
        <f>L17/(L17+M17)*100</f>
        <v>50</v>
      </c>
      <c r="O17">
        <v>10</v>
      </c>
      <c r="P17">
        <v>19</v>
      </c>
      <c r="Q17">
        <f>O17/(O17+P17)*100</f>
        <v>34.482758620689658</v>
      </c>
      <c r="T17" t="e">
        <f>R17/(R17+S17)*100</f>
        <v>#DIV/0!</v>
      </c>
      <c r="U17" s="2">
        <f>C17+F17+I17+L17+O17+R17</f>
        <v>33</v>
      </c>
      <c r="V17" s="2">
        <f>D17+G17+J17+M17+P17+S17</f>
        <v>77</v>
      </c>
      <c r="W17" s="2">
        <f>U17/(U17+V17)*100</f>
        <v>30</v>
      </c>
      <c r="X17" t="s">
        <v>17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P18" sqref="P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8" customWidth="1"/>
  </cols>
  <sheetData>
    <row r="1" spans="1:24" x14ac:dyDescent="0.25">
      <c r="B1" t="s">
        <v>11</v>
      </c>
      <c r="C1" s="10" t="s">
        <v>72</v>
      </c>
      <c r="D1" s="10"/>
      <c r="E1" s="10"/>
      <c r="F1" s="10" t="s">
        <v>84</v>
      </c>
      <c r="G1" s="10"/>
      <c r="H1" s="10"/>
      <c r="I1" s="10" t="s">
        <v>93</v>
      </c>
      <c r="J1" s="10"/>
      <c r="K1" s="10"/>
      <c r="L1" s="10" t="s">
        <v>98</v>
      </c>
      <c r="M1" s="10"/>
      <c r="N1" s="10"/>
      <c r="O1" s="10" t="s">
        <v>99</v>
      </c>
      <c r="P1" s="10"/>
      <c r="Q1" s="10"/>
      <c r="R1" s="10"/>
      <c r="S1" s="10"/>
      <c r="T1" s="10"/>
      <c r="U1" s="9" t="s">
        <v>8</v>
      </c>
      <c r="V1" s="9"/>
      <c r="W1" s="9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6</v>
      </c>
      <c r="B3" t="s">
        <v>54</v>
      </c>
      <c r="C3">
        <v>10</v>
      </c>
      <c r="D3">
        <v>1</v>
      </c>
      <c r="E3">
        <f t="shared" ref="E3:E10" si="0">C3+D3</f>
        <v>11</v>
      </c>
      <c r="F3">
        <v>4</v>
      </c>
      <c r="H3">
        <f t="shared" ref="H3:H10" si="1">F3+G3</f>
        <v>4</v>
      </c>
      <c r="I3">
        <v>3</v>
      </c>
      <c r="K3">
        <f t="shared" ref="K3:K10" si="2">I3+J3</f>
        <v>3</v>
      </c>
      <c r="L3">
        <v>3</v>
      </c>
      <c r="M3">
        <v>1</v>
      </c>
      <c r="N3">
        <f t="shared" ref="N3:N10" si="3">L3+M3</f>
        <v>4</v>
      </c>
      <c r="Q3">
        <f t="shared" ref="Q3:Q10" si="4">O3+P3</f>
        <v>0</v>
      </c>
      <c r="T3">
        <f t="shared" ref="T3:T10" si="5">R3+S3</f>
        <v>0</v>
      </c>
      <c r="U3" s="2">
        <f t="shared" ref="U3:U10" si="6">C3+F3+I3+L3+O3+R3</f>
        <v>20</v>
      </c>
      <c r="V3" s="2">
        <f t="shared" ref="V3:W8" si="7">D3+G3+J3+M3+P3+S3</f>
        <v>2</v>
      </c>
      <c r="W3" s="2">
        <f t="shared" si="7"/>
        <v>22</v>
      </c>
      <c r="X3" t="s">
        <v>18</v>
      </c>
    </row>
    <row r="4" spans="1:24" x14ac:dyDescent="0.25">
      <c r="A4" s="1">
        <v>9</v>
      </c>
      <c r="B4" t="s">
        <v>55</v>
      </c>
      <c r="D4">
        <v>2</v>
      </c>
      <c r="E4">
        <f t="shared" si="0"/>
        <v>2</v>
      </c>
      <c r="H4">
        <f t="shared" si="1"/>
        <v>0</v>
      </c>
      <c r="K4">
        <f t="shared" si="2"/>
        <v>0</v>
      </c>
      <c r="L4">
        <v>1</v>
      </c>
      <c r="N4">
        <f t="shared" si="3"/>
        <v>1</v>
      </c>
      <c r="Q4">
        <f t="shared" si="4"/>
        <v>0</v>
      </c>
      <c r="T4">
        <f t="shared" si="5"/>
        <v>0</v>
      </c>
      <c r="U4" s="2">
        <f t="shared" si="6"/>
        <v>1</v>
      </c>
      <c r="V4" s="2">
        <f t="shared" si="7"/>
        <v>2</v>
      </c>
      <c r="W4" s="2">
        <f t="shared" si="7"/>
        <v>3</v>
      </c>
      <c r="X4" t="s">
        <v>18</v>
      </c>
    </row>
    <row r="5" spans="1:24" x14ac:dyDescent="0.25">
      <c r="A5" s="1">
        <v>26</v>
      </c>
      <c r="B5" t="s">
        <v>56</v>
      </c>
      <c r="C5">
        <v>2</v>
      </c>
      <c r="D5">
        <v>1</v>
      </c>
      <c r="E5">
        <f t="shared" si="0"/>
        <v>3</v>
      </c>
      <c r="H5">
        <f t="shared" si="1"/>
        <v>0</v>
      </c>
      <c r="K5">
        <f t="shared" si="2"/>
        <v>0</v>
      </c>
      <c r="L5">
        <v>2</v>
      </c>
      <c r="N5">
        <f t="shared" si="3"/>
        <v>2</v>
      </c>
      <c r="O5">
        <v>5</v>
      </c>
      <c r="Q5">
        <f t="shared" si="4"/>
        <v>5</v>
      </c>
      <c r="T5">
        <f t="shared" si="5"/>
        <v>0</v>
      </c>
      <c r="U5" s="2">
        <f t="shared" si="6"/>
        <v>9</v>
      </c>
      <c r="V5" s="2">
        <f t="shared" si="7"/>
        <v>1</v>
      </c>
      <c r="W5" s="2">
        <f t="shared" si="7"/>
        <v>10</v>
      </c>
      <c r="X5" t="s">
        <v>18</v>
      </c>
    </row>
    <row r="6" spans="1:24" x14ac:dyDescent="0.25">
      <c r="A6" s="1" t="s">
        <v>5</v>
      </c>
      <c r="B6" t="s">
        <v>57</v>
      </c>
      <c r="E6">
        <f t="shared" si="0"/>
        <v>0</v>
      </c>
      <c r="H6">
        <f t="shared" si="1"/>
        <v>0</v>
      </c>
      <c r="I6">
        <v>1</v>
      </c>
      <c r="K6">
        <f t="shared" si="2"/>
        <v>1</v>
      </c>
      <c r="L6">
        <v>1</v>
      </c>
      <c r="N6">
        <f t="shared" si="3"/>
        <v>1</v>
      </c>
      <c r="O6">
        <v>2</v>
      </c>
      <c r="P6">
        <v>1</v>
      </c>
      <c r="Q6">
        <f t="shared" si="4"/>
        <v>3</v>
      </c>
      <c r="T6">
        <f t="shared" si="5"/>
        <v>0</v>
      </c>
      <c r="U6" s="2">
        <f t="shared" si="6"/>
        <v>4</v>
      </c>
      <c r="V6" s="2">
        <f t="shared" si="7"/>
        <v>1</v>
      </c>
      <c r="W6" s="2">
        <f t="shared" si="7"/>
        <v>5</v>
      </c>
      <c r="X6" t="s">
        <v>18</v>
      </c>
    </row>
    <row r="7" spans="1:24" x14ac:dyDescent="0.25">
      <c r="A7" s="1">
        <v>16</v>
      </c>
      <c r="B7" t="s">
        <v>58</v>
      </c>
      <c r="E7">
        <f t="shared" si="0"/>
        <v>0</v>
      </c>
      <c r="H7">
        <f t="shared" si="1"/>
        <v>0</v>
      </c>
      <c r="K7">
        <f t="shared" si="2"/>
        <v>0</v>
      </c>
      <c r="M7">
        <v>1</v>
      </c>
      <c r="N7">
        <f t="shared" si="3"/>
        <v>1</v>
      </c>
      <c r="Q7">
        <f t="shared" si="4"/>
        <v>0</v>
      </c>
      <c r="T7">
        <f t="shared" si="5"/>
        <v>0</v>
      </c>
      <c r="U7" s="2">
        <f t="shared" si="6"/>
        <v>0</v>
      </c>
      <c r="V7" s="2">
        <f t="shared" si="7"/>
        <v>1</v>
      </c>
      <c r="W7" s="2">
        <f t="shared" si="7"/>
        <v>1</v>
      </c>
      <c r="X7" t="s">
        <v>18</v>
      </c>
    </row>
    <row r="8" spans="1:24" x14ac:dyDescent="0.25">
      <c r="A8" s="1">
        <v>2</v>
      </c>
      <c r="B8" t="s">
        <v>59</v>
      </c>
      <c r="D8">
        <v>1</v>
      </c>
      <c r="E8">
        <f t="shared" si="0"/>
        <v>1</v>
      </c>
      <c r="H8">
        <f t="shared" si="1"/>
        <v>0</v>
      </c>
      <c r="K8">
        <f t="shared" si="2"/>
        <v>0</v>
      </c>
      <c r="M8">
        <v>1</v>
      </c>
      <c r="N8">
        <f t="shared" si="3"/>
        <v>1</v>
      </c>
      <c r="O8">
        <v>1</v>
      </c>
      <c r="P8">
        <v>2</v>
      </c>
      <c r="Q8">
        <f t="shared" si="4"/>
        <v>3</v>
      </c>
      <c r="T8">
        <f t="shared" si="5"/>
        <v>0</v>
      </c>
      <c r="U8" s="2">
        <f t="shared" si="6"/>
        <v>1</v>
      </c>
      <c r="V8" s="2">
        <f t="shared" si="7"/>
        <v>4</v>
      </c>
      <c r="W8" s="2">
        <f t="shared" si="7"/>
        <v>5</v>
      </c>
      <c r="X8" t="s">
        <v>18</v>
      </c>
    </row>
    <row r="9" spans="1:24" x14ac:dyDescent="0.25">
      <c r="A9" s="1">
        <v>5</v>
      </c>
      <c r="B9" t="s">
        <v>60</v>
      </c>
      <c r="C9">
        <v>1</v>
      </c>
      <c r="D9">
        <v>1</v>
      </c>
      <c r="E9">
        <f t="shared" si="0"/>
        <v>2</v>
      </c>
      <c r="H9">
        <f t="shared" si="1"/>
        <v>0</v>
      </c>
      <c r="K9">
        <f t="shared" si="2"/>
        <v>0</v>
      </c>
      <c r="M9">
        <v>1</v>
      </c>
      <c r="N9">
        <f t="shared" si="3"/>
        <v>1</v>
      </c>
      <c r="O9">
        <v>1</v>
      </c>
      <c r="Q9">
        <f t="shared" si="4"/>
        <v>1</v>
      </c>
      <c r="T9">
        <f t="shared" si="5"/>
        <v>0</v>
      </c>
      <c r="U9" s="2">
        <f t="shared" si="6"/>
        <v>2</v>
      </c>
      <c r="V9" s="2">
        <f>D9+G9+J9+M9+P9+S9</f>
        <v>2</v>
      </c>
      <c r="W9" s="2">
        <f>E9+H9+K9+N9+Q9+T9</f>
        <v>4</v>
      </c>
      <c r="X9" t="s">
        <v>18</v>
      </c>
    </row>
    <row r="10" spans="1:24" x14ac:dyDescent="0.25">
      <c r="A10" s="1">
        <v>13</v>
      </c>
      <c r="B10" t="s">
        <v>61</v>
      </c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6"/>
        <v>0</v>
      </c>
      <c r="V10" s="2">
        <f>D10+G10+J10+M10+P10+S10</f>
        <v>0</v>
      </c>
      <c r="W10" s="2">
        <f>E10+H10+K10+N10+Q10+T10</f>
        <v>0</v>
      </c>
      <c r="X10" t="s">
        <v>18</v>
      </c>
    </row>
    <row r="11" spans="1:24" x14ac:dyDescent="0.25">
      <c r="A11" s="1">
        <v>47</v>
      </c>
      <c r="B11" t="s">
        <v>62</v>
      </c>
      <c r="E11">
        <f t="shared" ref="E11:E15" si="8">C11+D11</f>
        <v>0</v>
      </c>
      <c r="H11">
        <f t="shared" ref="H11:H15" si="9">F11+G11</f>
        <v>0</v>
      </c>
      <c r="K11">
        <f t="shared" ref="K11:K15" si="10">I11+J11</f>
        <v>0</v>
      </c>
      <c r="N11">
        <f t="shared" ref="N11:N15" si="11">L11+M11</f>
        <v>0</v>
      </c>
      <c r="Q11">
        <f t="shared" ref="Q11:Q15" si="12">O11+P11</f>
        <v>0</v>
      </c>
      <c r="T11">
        <f t="shared" ref="T11:T15" si="13">R11+S11</f>
        <v>0</v>
      </c>
      <c r="U11" s="2">
        <f t="shared" ref="U11:U15" si="14">C11+F11+I11+L11+O11+R11</f>
        <v>0</v>
      </c>
      <c r="V11" s="2">
        <f t="shared" ref="V11:V15" si="15">D11+G11+J11+M11+P11+S11</f>
        <v>0</v>
      </c>
      <c r="W11" s="2">
        <f t="shared" ref="W11:W15" si="16">E11+H11+K11+N11+Q11+T11</f>
        <v>0</v>
      </c>
      <c r="X11" t="s">
        <v>18</v>
      </c>
    </row>
    <row r="12" spans="1:24" x14ac:dyDescent="0.25">
      <c r="A12" s="1">
        <v>32</v>
      </c>
      <c r="B12" t="s">
        <v>74</v>
      </c>
      <c r="E12">
        <f t="shared" si="8"/>
        <v>0</v>
      </c>
      <c r="H12">
        <f t="shared" si="9"/>
        <v>0</v>
      </c>
      <c r="K12">
        <f t="shared" si="10"/>
        <v>0</v>
      </c>
      <c r="N12">
        <f t="shared" si="11"/>
        <v>0</v>
      </c>
      <c r="Q12">
        <f t="shared" si="12"/>
        <v>0</v>
      </c>
      <c r="T12">
        <f t="shared" si="13"/>
        <v>0</v>
      </c>
      <c r="U12" s="2">
        <f t="shared" si="14"/>
        <v>0</v>
      </c>
      <c r="V12" s="2">
        <f t="shared" si="15"/>
        <v>0</v>
      </c>
      <c r="W12" s="2">
        <f t="shared" si="16"/>
        <v>0</v>
      </c>
      <c r="X12" t="s">
        <v>18</v>
      </c>
    </row>
    <row r="13" spans="1:24" x14ac:dyDescent="0.25">
      <c r="E13">
        <f t="shared" si="8"/>
        <v>0</v>
      </c>
      <c r="H13">
        <f t="shared" si="9"/>
        <v>0</v>
      </c>
      <c r="K13">
        <f t="shared" si="10"/>
        <v>0</v>
      </c>
      <c r="N13">
        <f t="shared" si="11"/>
        <v>0</v>
      </c>
      <c r="Q13">
        <f t="shared" si="12"/>
        <v>0</v>
      </c>
      <c r="T13">
        <f t="shared" si="13"/>
        <v>0</v>
      </c>
      <c r="U13" s="2">
        <f t="shared" si="14"/>
        <v>0</v>
      </c>
      <c r="V13" s="2">
        <f t="shared" si="15"/>
        <v>0</v>
      </c>
      <c r="W13" s="2">
        <f t="shared" si="16"/>
        <v>0</v>
      </c>
      <c r="X13" t="s">
        <v>18</v>
      </c>
    </row>
    <row r="14" spans="1:24" x14ac:dyDescent="0.25">
      <c r="E14">
        <f t="shared" si="8"/>
        <v>0</v>
      </c>
      <c r="H14">
        <f t="shared" si="9"/>
        <v>0</v>
      </c>
      <c r="K14">
        <f t="shared" si="10"/>
        <v>0</v>
      </c>
      <c r="N14">
        <f t="shared" si="11"/>
        <v>0</v>
      </c>
      <c r="Q14">
        <f t="shared" si="12"/>
        <v>0</v>
      </c>
      <c r="T14">
        <f t="shared" si="13"/>
        <v>0</v>
      </c>
      <c r="U14" s="2">
        <f t="shared" si="14"/>
        <v>0</v>
      </c>
      <c r="V14" s="2">
        <f t="shared" si="15"/>
        <v>0</v>
      </c>
      <c r="W14" s="2">
        <f t="shared" si="16"/>
        <v>0</v>
      </c>
      <c r="X14" t="s">
        <v>18</v>
      </c>
    </row>
    <row r="15" spans="1:24" x14ac:dyDescent="0.25">
      <c r="E15">
        <f t="shared" si="8"/>
        <v>0</v>
      </c>
      <c r="H15">
        <f t="shared" si="9"/>
        <v>0</v>
      </c>
      <c r="K15">
        <f t="shared" si="10"/>
        <v>0</v>
      </c>
      <c r="N15">
        <f t="shared" si="11"/>
        <v>0</v>
      </c>
      <c r="Q15">
        <f t="shared" si="12"/>
        <v>0</v>
      </c>
      <c r="T15">
        <f t="shared" si="13"/>
        <v>0</v>
      </c>
      <c r="U15" s="2">
        <f t="shared" si="14"/>
        <v>0</v>
      </c>
      <c r="V15" s="2">
        <f t="shared" si="15"/>
        <v>0</v>
      </c>
      <c r="W15" s="2">
        <f t="shared" si="16"/>
        <v>0</v>
      </c>
      <c r="X15" t="s">
        <v>18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18</v>
      </c>
    </row>
    <row r="17" spans="2:24" x14ac:dyDescent="0.25">
      <c r="B17" t="s">
        <v>57</v>
      </c>
      <c r="C17">
        <v>5</v>
      </c>
      <c r="D17">
        <v>0</v>
      </c>
      <c r="E17">
        <f>C17/(C17+D17)*100</f>
        <v>100</v>
      </c>
      <c r="F17">
        <v>18</v>
      </c>
      <c r="G17">
        <v>20</v>
      </c>
      <c r="H17">
        <f>F17/(F17+G17)*100</f>
        <v>47.368421052631575</v>
      </c>
      <c r="I17">
        <v>8</v>
      </c>
      <c r="J17">
        <v>22</v>
      </c>
      <c r="K17">
        <f>I17/(I17+J17)*100</f>
        <v>26.666666666666668</v>
      </c>
      <c r="L17">
        <v>6</v>
      </c>
      <c r="M17">
        <v>22</v>
      </c>
      <c r="N17">
        <f>L17/(L17+M17)*100</f>
        <v>21.428571428571427</v>
      </c>
      <c r="O17">
        <v>6</v>
      </c>
      <c r="P17">
        <v>1</v>
      </c>
      <c r="Q17">
        <f>O17/(O17+P17)*100</f>
        <v>85.714285714285708</v>
      </c>
      <c r="T17" t="e">
        <f>R17/(R17+S17)*100</f>
        <v>#DIV/0!</v>
      </c>
      <c r="U17" s="2">
        <f>C17+F17+I17+L17+O17+R17</f>
        <v>43</v>
      </c>
      <c r="V17" s="2">
        <f>D17+G17+J17+M17+P17+S17</f>
        <v>65</v>
      </c>
      <c r="W17" s="2">
        <f>U17/(U17+V17)*100</f>
        <v>39.814814814814817</v>
      </c>
      <c r="X17" t="s">
        <v>18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honeticPr fontId="0" type="noConversion"/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A2" workbookViewId="0">
      <selection activeCell="O18" sqref="O18"/>
    </sheetView>
  </sheetViews>
  <sheetFormatPr defaultRowHeight="15" x14ac:dyDescent="0.25"/>
  <cols>
    <col min="1" max="1" width="6" style="1" customWidth="1"/>
    <col min="2" max="2" width="30.7109375" customWidth="1"/>
    <col min="3" max="6" width="5" customWidth="1"/>
    <col min="7" max="7" width="4.85546875" customWidth="1"/>
    <col min="8" max="23" width="5" customWidth="1"/>
    <col min="24" max="24" width="7" customWidth="1"/>
  </cols>
  <sheetData>
    <row r="1" spans="1:24" x14ac:dyDescent="0.25">
      <c r="B1" t="s">
        <v>24</v>
      </c>
      <c r="C1" s="10" t="s">
        <v>26</v>
      </c>
      <c r="D1" s="10"/>
      <c r="E1" s="10"/>
      <c r="F1" s="10" t="s">
        <v>86</v>
      </c>
      <c r="G1" s="10"/>
      <c r="H1" s="10"/>
      <c r="I1" s="10" t="s">
        <v>87</v>
      </c>
      <c r="J1" s="10"/>
      <c r="K1" s="10"/>
      <c r="L1" s="10" t="s">
        <v>92</v>
      </c>
      <c r="M1" s="10"/>
      <c r="N1" s="10"/>
      <c r="O1" s="10" t="s">
        <v>100</v>
      </c>
      <c r="P1" s="10"/>
      <c r="Q1" s="10"/>
      <c r="R1" s="10"/>
      <c r="S1" s="10"/>
      <c r="T1" s="10"/>
      <c r="U1" s="9" t="s">
        <v>8</v>
      </c>
      <c r="V1" s="9"/>
      <c r="W1" s="9"/>
    </row>
    <row r="2" spans="1:24" x14ac:dyDescent="0.25">
      <c r="A2" s="1" t="s">
        <v>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  <c r="R2" t="s">
        <v>0</v>
      </c>
      <c r="S2" t="s">
        <v>1</v>
      </c>
      <c r="T2" t="s">
        <v>2</v>
      </c>
      <c r="U2" s="2" t="s">
        <v>0</v>
      </c>
      <c r="V2" s="2" t="s">
        <v>1</v>
      </c>
      <c r="W2" s="2" t="s">
        <v>2</v>
      </c>
    </row>
    <row r="3" spans="1:24" x14ac:dyDescent="0.25">
      <c r="A3" s="1">
        <v>6</v>
      </c>
      <c r="B3" t="s">
        <v>63</v>
      </c>
      <c r="E3">
        <f t="shared" ref="E3:E15" si="0">C3+D3</f>
        <v>0</v>
      </c>
      <c r="H3">
        <f t="shared" ref="H3:H15" si="1">F3+G3</f>
        <v>0</v>
      </c>
      <c r="I3">
        <v>1</v>
      </c>
      <c r="K3">
        <f t="shared" ref="K3:K15" si="2">I3+J3</f>
        <v>1</v>
      </c>
      <c r="M3">
        <v>2</v>
      </c>
      <c r="N3">
        <f t="shared" ref="N3:N15" si="3">L3+M3</f>
        <v>2</v>
      </c>
      <c r="Q3">
        <f t="shared" ref="Q3:Q15" si="4">O3+P3</f>
        <v>0</v>
      </c>
      <c r="T3">
        <f t="shared" ref="T3:T15" si="5">R3+S3</f>
        <v>0</v>
      </c>
      <c r="U3" s="2">
        <f t="shared" ref="U3:W15" si="6">C3+F3+I3+L3+O3+R3</f>
        <v>1</v>
      </c>
      <c r="V3" s="2">
        <f t="shared" si="6"/>
        <v>2</v>
      </c>
      <c r="W3" s="2">
        <f t="shared" si="6"/>
        <v>3</v>
      </c>
      <c r="X3" t="s">
        <v>25</v>
      </c>
    </row>
    <row r="4" spans="1:24" x14ac:dyDescent="0.25">
      <c r="A4" s="1">
        <v>2</v>
      </c>
      <c r="B4" t="s">
        <v>64</v>
      </c>
      <c r="E4">
        <f t="shared" si="0"/>
        <v>0</v>
      </c>
      <c r="H4">
        <f t="shared" si="1"/>
        <v>0</v>
      </c>
      <c r="K4">
        <f t="shared" si="2"/>
        <v>0</v>
      </c>
      <c r="N4">
        <f t="shared" si="3"/>
        <v>0</v>
      </c>
      <c r="Q4">
        <f t="shared" si="4"/>
        <v>0</v>
      </c>
      <c r="T4">
        <f t="shared" si="5"/>
        <v>0</v>
      </c>
      <c r="U4" s="2">
        <f t="shared" si="6"/>
        <v>0</v>
      </c>
      <c r="V4" s="2">
        <f t="shared" si="6"/>
        <v>0</v>
      </c>
      <c r="W4" s="2">
        <f t="shared" si="6"/>
        <v>0</v>
      </c>
      <c r="X4" t="s">
        <v>25</v>
      </c>
    </row>
    <row r="5" spans="1:24" x14ac:dyDescent="0.25">
      <c r="A5" s="1">
        <v>10</v>
      </c>
      <c r="B5" t="s">
        <v>65</v>
      </c>
      <c r="C5">
        <v>1</v>
      </c>
      <c r="E5">
        <f t="shared" si="0"/>
        <v>1</v>
      </c>
      <c r="H5">
        <f t="shared" si="1"/>
        <v>0</v>
      </c>
      <c r="K5">
        <f t="shared" si="2"/>
        <v>0</v>
      </c>
      <c r="L5">
        <v>2</v>
      </c>
      <c r="N5">
        <f t="shared" si="3"/>
        <v>2</v>
      </c>
      <c r="O5">
        <v>1</v>
      </c>
      <c r="Q5">
        <f t="shared" si="4"/>
        <v>1</v>
      </c>
      <c r="T5">
        <f t="shared" si="5"/>
        <v>0</v>
      </c>
      <c r="U5" s="2">
        <f t="shared" si="6"/>
        <v>4</v>
      </c>
      <c r="V5" s="2">
        <f t="shared" si="6"/>
        <v>0</v>
      </c>
      <c r="W5" s="2">
        <f t="shared" si="6"/>
        <v>4</v>
      </c>
      <c r="X5" t="s">
        <v>25</v>
      </c>
    </row>
    <row r="6" spans="1:24" x14ac:dyDescent="0.25">
      <c r="A6" s="1">
        <v>9</v>
      </c>
      <c r="B6" t="s">
        <v>66</v>
      </c>
      <c r="E6">
        <f t="shared" si="0"/>
        <v>0</v>
      </c>
      <c r="H6">
        <f t="shared" si="1"/>
        <v>0</v>
      </c>
      <c r="K6">
        <f t="shared" si="2"/>
        <v>0</v>
      </c>
      <c r="L6">
        <v>2</v>
      </c>
      <c r="N6">
        <f t="shared" si="3"/>
        <v>2</v>
      </c>
      <c r="Q6">
        <f t="shared" si="4"/>
        <v>0</v>
      </c>
      <c r="T6">
        <f t="shared" si="5"/>
        <v>0</v>
      </c>
      <c r="U6" s="2">
        <f t="shared" si="6"/>
        <v>2</v>
      </c>
      <c r="V6" s="2">
        <f t="shared" si="6"/>
        <v>0</v>
      </c>
      <c r="W6" s="2">
        <f t="shared" si="6"/>
        <v>2</v>
      </c>
      <c r="X6" t="s">
        <v>25</v>
      </c>
    </row>
    <row r="7" spans="1:24" x14ac:dyDescent="0.25">
      <c r="A7" s="1">
        <v>4</v>
      </c>
      <c r="B7" t="s">
        <v>67</v>
      </c>
      <c r="E7">
        <f t="shared" si="0"/>
        <v>0</v>
      </c>
      <c r="H7">
        <f t="shared" si="1"/>
        <v>0</v>
      </c>
      <c r="K7">
        <f t="shared" si="2"/>
        <v>0</v>
      </c>
      <c r="N7">
        <f t="shared" si="3"/>
        <v>0</v>
      </c>
      <c r="Q7">
        <f t="shared" si="4"/>
        <v>0</v>
      </c>
      <c r="T7">
        <f t="shared" si="5"/>
        <v>0</v>
      </c>
      <c r="U7" s="2">
        <f t="shared" si="6"/>
        <v>0</v>
      </c>
      <c r="V7" s="2">
        <f t="shared" si="6"/>
        <v>0</v>
      </c>
      <c r="W7" s="2">
        <f t="shared" si="6"/>
        <v>0</v>
      </c>
      <c r="X7" t="s">
        <v>25</v>
      </c>
    </row>
    <row r="8" spans="1:24" x14ac:dyDescent="0.25">
      <c r="A8" s="1" t="s">
        <v>5</v>
      </c>
      <c r="B8" t="s">
        <v>68</v>
      </c>
      <c r="E8">
        <f t="shared" si="0"/>
        <v>0</v>
      </c>
      <c r="H8">
        <f t="shared" si="1"/>
        <v>0</v>
      </c>
      <c r="K8">
        <f t="shared" si="2"/>
        <v>0</v>
      </c>
      <c r="N8">
        <f t="shared" si="3"/>
        <v>0</v>
      </c>
      <c r="Q8">
        <f t="shared" si="4"/>
        <v>0</v>
      </c>
      <c r="T8">
        <f t="shared" si="5"/>
        <v>0</v>
      </c>
      <c r="U8" s="2">
        <f t="shared" si="6"/>
        <v>0</v>
      </c>
      <c r="V8" s="2">
        <f t="shared" si="6"/>
        <v>0</v>
      </c>
      <c r="W8" s="2">
        <f t="shared" si="6"/>
        <v>0</v>
      </c>
      <c r="X8" t="s">
        <v>25</v>
      </c>
    </row>
    <row r="9" spans="1:24" x14ac:dyDescent="0.25">
      <c r="E9">
        <f t="shared" si="0"/>
        <v>0</v>
      </c>
      <c r="H9">
        <f t="shared" si="1"/>
        <v>0</v>
      </c>
      <c r="K9">
        <f t="shared" si="2"/>
        <v>0</v>
      </c>
      <c r="N9">
        <f t="shared" si="3"/>
        <v>0</v>
      </c>
      <c r="Q9">
        <f t="shared" si="4"/>
        <v>0</v>
      </c>
      <c r="T9">
        <f t="shared" si="5"/>
        <v>0</v>
      </c>
      <c r="U9" s="2">
        <f t="shared" si="6"/>
        <v>0</v>
      </c>
      <c r="V9" s="2">
        <f>D9+G9+J9+M9+P9+S9</f>
        <v>0</v>
      </c>
      <c r="W9" s="2">
        <f>E9+H9+K9+N9+Q9+T9</f>
        <v>0</v>
      </c>
      <c r="X9" t="s">
        <v>25</v>
      </c>
    </row>
    <row r="10" spans="1:24" x14ac:dyDescent="0.25">
      <c r="E10">
        <f t="shared" si="0"/>
        <v>0</v>
      </c>
      <c r="H10">
        <f t="shared" si="1"/>
        <v>0</v>
      </c>
      <c r="K10">
        <f t="shared" si="2"/>
        <v>0</v>
      </c>
      <c r="N10">
        <f t="shared" si="3"/>
        <v>0</v>
      </c>
      <c r="Q10">
        <f t="shared" si="4"/>
        <v>0</v>
      </c>
      <c r="T10">
        <f t="shared" si="5"/>
        <v>0</v>
      </c>
      <c r="U10" s="2">
        <f t="shared" si="6"/>
        <v>0</v>
      </c>
      <c r="V10" s="2">
        <f>D10+G10+J10+M10+P10+S10</f>
        <v>0</v>
      </c>
      <c r="W10" s="2">
        <f>E10+H10+K10+N10+Q10+T10</f>
        <v>0</v>
      </c>
      <c r="X10" t="s">
        <v>25</v>
      </c>
    </row>
    <row r="11" spans="1:24" x14ac:dyDescent="0.25">
      <c r="E11">
        <f t="shared" si="0"/>
        <v>0</v>
      </c>
      <c r="H11">
        <f t="shared" si="1"/>
        <v>0</v>
      </c>
      <c r="K11">
        <f t="shared" si="2"/>
        <v>0</v>
      </c>
      <c r="N11">
        <f t="shared" si="3"/>
        <v>0</v>
      </c>
      <c r="Q11">
        <f t="shared" si="4"/>
        <v>0</v>
      </c>
      <c r="T11">
        <f t="shared" si="5"/>
        <v>0</v>
      </c>
      <c r="U11" s="2">
        <f t="shared" si="6"/>
        <v>0</v>
      </c>
      <c r="V11" s="2">
        <f t="shared" si="6"/>
        <v>0</v>
      </c>
      <c r="W11" s="2">
        <f t="shared" si="6"/>
        <v>0</v>
      </c>
      <c r="X11" t="s">
        <v>25</v>
      </c>
    </row>
    <row r="12" spans="1:24" x14ac:dyDescent="0.25">
      <c r="E12">
        <f t="shared" si="0"/>
        <v>0</v>
      </c>
      <c r="H12">
        <f t="shared" si="1"/>
        <v>0</v>
      </c>
      <c r="K12">
        <f t="shared" si="2"/>
        <v>0</v>
      </c>
      <c r="N12">
        <f t="shared" si="3"/>
        <v>0</v>
      </c>
      <c r="Q12">
        <f t="shared" si="4"/>
        <v>0</v>
      </c>
      <c r="T12">
        <f t="shared" si="5"/>
        <v>0</v>
      </c>
      <c r="U12" s="2">
        <f t="shared" si="6"/>
        <v>0</v>
      </c>
      <c r="V12" s="2">
        <f t="shared" si="6"/>
        <v>0</v>
      </c>
      <c r="W12" s="2">
        <f t="shared" si="6"/>
        <v>0</v>
      </c>
      <c r="X12" t="s">
        <v>25</v>
      </c>
    </row>
    <row r="13" spans="1:24" x14ac:dyDescent="0.25">
      <c r="E13">
        <f t="shared" si="0"/>
        <v>0</v>
      </c>
      <c r="H13">
        <f t="shared" si="1"/>
        <v>0</v>
      </c>
      <c r="K13">
        <f t="shared" si="2"/>
        <v>0</v>
      </c>
      <c r="N13">
        <f t="shared" si="3"/>
        <v>0</v>
      </c>
      <c r="Q13">
        <f t="shared" si="4"/>
        <v>0</v>
      </c>
      <c r="T13">
        <f t="shared" si="5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t="s">
        <v>25</v>
      </c>
    </row>
    <row r="14" spans="1:24" x14ac:dyDescent="0.25">
      <c r="E14">
        <f t="shared" si="0"/>
        <v>0</v>
      </c>
      <c r="H14">
        <f t="shared" si="1"/>
        <v>0</v>
      </c>
      <c r="K14">
        <f t="shared" si="2"/>
        <v>0</v>
      </c>
      <c r="N14">
        <f t="shared" si="3"/>
        <v>0</v>
      </c>
      <c r="Q14">
        <f t="shared" si="4"/>
        <v>0</v>
      </c>
      <c r="T14">
        <f t="shared" si="5"/>
        <v>0</v>
      </c>
      <c r="U14" s="2">
        <f t="shared" si="6"/>
        <v>0</v>
      </c>
      <c r="V14" s="2">
        <f t="shared" si="6"/>
        <v>0</v>
      </c>
      <c r="W14" s="2">
        <f t="shared" si="6"/>
        <v>0</v>
      </c>
      <c r="X14" t="s">
        <v>25</v>
      </c>
    </row>
    <row r="15" spans="1:24" x14ac:dyDescent="0.25">
      <c r="E15">
        <f t="shared" si="0"/>
        <v>0</v>
      </c>
      <c r="H15">
        <f t="shared" si="1"/>
        <v>0</v>
      </c>
      <c r="K15">
        <f t="shared" si="2"/>
        <v>0</v>
      </c>
      <c r="N15">
        <f t="shared" si="3"/>
        <v>0</v>
      </c>
      <c r="Q15">
        <f t="shared" si="4"/>
        <v>0</v>
      </c>
      <c r="T15">
        <f t="shared" si="5"/>
        <v>0</v>
      </c>
      <c r="U15" s="2">
        <f t="shared" si="6"/>
        <v>0</v>
      </c>
      <c r="V15" s="2">
        <f t="shared" si="6"/>
        <v>0</v>
      </c>
      <c r="W15" s="2">
        <f t="shared" si="6"/>
        <v>0</v>
      </c>
      <c r="X15" t="s">
        <v>25</v>
      </c>
    </row>
    <row r="16" spans="1:24" x14ac:dyDescent="0.25">
      <c r="C16" t="s">
        <v>6</v>
      </c>
      <c r="D16" t="s">
        <v>0</v>
      </c>
      <c r="E16" t="s">
        <v>7</v>
      </c>
      <c r="F16" t="s">
        <v>6</v>
      </c>
      <c r="G16" t="s">
        <v>0</v>
      </c>
      <c r="H16" t="s">
        <v>7</v>
      </c>
      <c r="I16" t="s">
        <v>6</v>
      </c>
      <c r="J16" t="s">
        <v>0</v>
      </c>
      <c r="K16" t="s">
        <v>7</v>
      </c>
      <c r="L16" t="s">
        <v>6</v>
      </c>
      <c r="M16" t="s">
        <v>0</v>
      </c>
      <c r="N16" t="s">
        <v>7</v>
      </c>
      <c r="O16" t="s">
        <v>6</v>
      </c>
      <c r="P16" t="s">
        <v>0</v>
      </c>
      <c r="Q16" t="s">
        <v>7</v>
      </c>
      <c r="R16" t="s">
        <v>6</v>
      </c>
      <c r="S16" t="s">
        <v>0</v>
      </c>
      <c r="T16" t="s">
        <v>7</v>
      </c>
      <c r="U16" s="2" t="s">
        <v>6</v>
      </c>
      <c r="V16" s="2" t="s">
        <v>0</v>
      </c>
      <c r="W16" s="2" t="s">
        <v>7</v>
      </c>
      <c r="X16" t="s">
        <v>25</v>
      </c>
    </row>
    <row r="17" spans="2:24" x14ac:dyDescent="0.25">
      <c r="B17" t="s">
        <v>68</v>
      </c>
      <c r="C17">
        <v>13</v>
      </c>
      <c r="D17">
        <v>20</v>
      </c>
      <c r="E17">
        <f>C17/(C17+D17)*100</f>
        <v>39.393939393939391</v>
      </c>
      <c r="F17">
        <v>28</v>
      </c>
      <c r="G17">
        <v>19</v>
      </c>
      <c r="H17">
        <f>F17/(F17+G17)*100</f>
        <v>59.574468085106382</v>
      </c>
      <c r="I17">
        <v>11</v>
      </c>
      <c r="J17">
        <v>24</v>
      </c>
      <c r="K17">
        <f>I17/(I17+J17)*100</f>
        <v>31.428571428571427</v>
      </c>
      <c r="L17">
        <v>9</v>
      </c>
      <c r="M17">
        <v>4</v>
      </c>
      <c r="N17">
        <f>L17/(L17+M17)*100</f>
        <v>69.230769230769226</v>
      </c>
      <c r="O17">
        <v>12</v>
      </c>
      <c r="P17">
        <v>9</v>
      </c>
      <c r="Q17">
        <f>O17/(O17+P17)*100</f>
        <v>57.142857142857139</v>
      </c>
      <c r="T17" t="e">
        <f>R17/(R17+S17)*100</f>
        <v>#DIV/0!</v>
      </c>
      <c r="U17" s="2">
        <f>C17+F17+I17+L17+O17+R17</f>
        <v>73</v>
      </c>
      <c r="V17" s="2">
        <f>D17+G17+J17+M17+P17+S17</f>
        <v>76</v>
      </c>
      <c r="W17" s="2">
        <f>U17/(U17+V17)*100</f>
        <v>48.993288590604031</v>
      </c>
      <c r="X17" t="s">
        <v>25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rintOptions gridLines="1"/>
  <pageMargins left="0.7" right="0.7" top="0.78740157499999996" bottom="0.78740157499999996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defaultRowHeight="15" x14ac:dyDescent="0.25"/>
  <cols>
    <col min="1" max="1" width="25.85546875" customWidth="1"/>
    <col min="3" max="3" width="16.28515625" bestFit="1" customWidth="1"/>
  </cols>
  <sheetData>
    <row r="1" spans="1:4" x14ac:dyDescent="0.25">
      <c r="A1" t="s">
        <v>12</v>
      </c>
      <c r="B1" t="s">
        <v>13</v>
      </c>
      <c r="C1" t="s">
        <v>7</v>
      </c>
      <c r="D1" t="s">
        <v>19</v>
      </c>
    </row>
    <row r="2" spans="1:4" hidden="1" x14ac:dyDescent="0.25">
      <c r="A2" t="str">
        <f>Lowlanders!B17</f>
        <v>Kopecký F.</v>
      </c>
      <c r="B2" t="str">
        <f>Lowlanders!X17</f>
        <v>TAJ</v>
      </c>
      <c r="C2">
        <f>Lowlanders!W17</f>
        <v>47.435897435897431</v>
      </c>
    </row>
    <row r="3" spans="1:4" hidden="1" x14ac:dyDescent="0.25">
      <c r="A3" t="e">
        <f>#REF!</f>
        <v>#REF!</v>
      </c>
      <c r="B3" t="e">
        <f>#REF!</f>
        <v>#REF!</v>
      </c>
      <c r="C3" t="e">
        <f>#REF!</f>
        <v>#REF!</v>
      </c>
    </row>
    <row r="4" spans="1:4" hidden="1" x14ac:dyDescent="0.25">
      <c r="A4" t="str">
        <f>Beavers!B17</f>
        <v>Čihák D.</v>
      </c>
      <c r="B4" t="str">
        <f>Beavers!X17</f>
        <v>TRA</v>
      </c>
      <c r="C4">
        <f>Beavers!W17</f>
        <v>30</v>
      </c>
    </row>
    <row r="5" spans="1:4" hidden="1" x14ac:dyDescent="0.25">
      <c r="A5" t="str">
        <f>'TJ Malešice'!B17</f>
        <v>Zahrádka V.</v>
      </c>
      <c r="B5" t="str">
        <f>'TJ Malešice'!X17</f>
        <v>RAC</v>
      </c>
      <c r="C5">
        <f>'TJ Malešice'!W17</f>
        <v>48.993288590604031</v>
      </c>
    </row>
    <row r="6" spans="1:4" x14ac:dyDescent="0.25">
      <c r="A6" t="str">
        <f>Bobři!B17</f>
        <v>Kareš M.</v>
      </c>
      <c r="B6" t="str">
        <f>Bobři!X17</f>
        <v>BOB</v>
      </c>
      <c r="C6" s="3">
        <f>Bobři!W17</f>
        <v>66.666666666666657</v>
      </c>
      <c r="D6">
        <v>1</v>
      </c>
    </row>
    <row r="7" spans="1:4" x14ac:dyDescent="0.25">
      <c r="A7" t="str">
        <f>Bobříci!B17</f>
        <v>Jan Učík</v>
      </c>
      <c r="B7" t="s">
        <v>15</v>
      </c>
      <c r="C7" s="3">
        <f>Bobříci!W17</f>
        <v>49.397590361445779</v>
      </c>
      <c r="D7">
        <v>2</v>
      </c>
    </row>
    <row r="8" spans="1:4" x14ac:dyDescent="0.25">
      <c r="A8" t="s">
        <v>106</v>
      </c>
      <c r="B8" t="s">
        <v>78</v>
      </c>
      <c r="C8" s="3">
        <f>'TJ Malešice'!W17</f>
        <v>48.993288590604031</v>
      </c>
      <c r="D8">
        <v>3</v>
      </c>
    </row>
    <row r="9" spans="1:4" x14ac:dyDescent="0.25">
      <c r="A9" t="str">
        <f>Lowlanders!B17</f>
        <v>Kopecký F.</v>
      </c>
      <c r="B9" t="s">
        <v>76</v>
      </c>
      <c r="C9" s="3">
        <f>Lowlanders!W17</f>
        <v>47.435897435897431</v>
      </c>
      <c r="D9">
        <v>4</v>
      </c>
    </row>
    <row r="10" spans="1:4" x14ac:dyDescent="0.25">
      <c r="A10" t="s">
        <v>102</v>
      </c>
      <c r="B10" t="s">
        <v>17</v>
      </c>
      <c r="C10" s="3">
        <f>'Trilobit A'!W17</f>
        <v>39.814814814814817</v>
      </c>
      <c r="D10">
        <v>5</v>
      </c>
    </row>
    <row r="11" spans="1:4" x14ac:dyDescent="0.25">
      <c r="A11" t="str">
        <f>Beavers!B17</f>
        <v>Čihák D.</v>
      </c>
      <c r="B11" t="s">
        <v>77</v>
      </c>
      <c r="C11" s="3">
        <f>Beavers!W17</f>
        <v>30</v>
      </c>
      <c r="D11">
        <v>6</v>
      </c>
    </row>
  </sheetData>
  <sortState ref="A6:D11">
    <sortCondition descending="1" ref="C1"/>
  </sortState>
  <phoneticPr fontId="0" type="noConversion"/>
  <printOptions gridLines="1"/>
  <pageMargins left="0.7" right="0.7" top="0.78740157499999996" bottom="0.78740157499999996" header="0.3" footer="0.3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13" sqref="A13"/>
    </sheetView>
  </sheetViews>
  <sheetFormatPr defaultRowHeight="15" x14ac:dyDescent="0.25"/>
  <cols>
    <col min="1" max="1" width="23.85546875" customWidth="1"/>
    <col min="2" max="2" width="18.5703125" bestFit="1" customWidth="1"/>
    <col min="3" max="3" width="10" customWidth="1"/>
    <col min="4" max="4" width="16.28515625" bestFit="1" customWidth="1"/>
  </cols>
  <sheetData>
    <row r="1" spans="1:8" x14ac:dyDescent="0.25">
      <c r="A1" t="s">
        <v>12</v>
      </c>
      <c r="B1" t="s">
        <v>13</v>
      </c>
      <c r="C1" t="s">
        <v>0</v>
      </c>
      <c r="D1" t="s">
        <v>1</v>
      </c>
      <c r="E1" t="s">
        <v>2</v>
      </c>
      <c r="F1" t="s">
        <v>20</v>
      </c>
      <c r="G1" t="s">
        <v>21</v>
      </c>
      <c r="H1" t="s">
        <v>22</v>
      </c>
    </row>
    <row r="2" spans="1:8" x14ac:dyDescent="0.25">
      <c r="A2" t="s">
        <v>29</v>
      </c>
      <c r="B2" t="s">
        <v>14</v>
      </c>
      <c r="C2">
        <f>IF(A2&lt;&gt;0,VLOOKUP(A2,Bobři!$B$3:$X$15,20,0),0)</f>
        <v>25</v>
      </c>
      <c r="D2">
        <f>IF(A2&lt;&gt;0,VLOOKUP(A2,Bobři!$B$3:$X$15,21,0),0)</f>
        <v>34</v>
      </c>
      <c r="E2">
        <f>IF(A2&lt;&gt;0,VLOOKUP(A2,Bobři!$B$3:$X$15,22,0),0)</f>
        <v>59</v>
      </c>
      <c r="F2">
        <v>2</v>
      </c>
      <c r="G2">
        <v>1</v>
      </c>
      <c r="H2">
        <v>1</v>
      </c>
    </row>
    <row r="3" spans="1:8" x14ac:dyDescent="0.25">
      <c r="A3" t="s">
        <v>27</v>
      </c>
      <c r="B3" t="s">
        <v>14</v>
      </c>
      <c r="C3">
        <f>IF(A3&lt;&gt;0,VLOOKUP(A3,Bobři!$B$3:$X$15,20,0),0)</f>
        <v>27</v>
      </c>
      <c r="D3">
        <f>IF(A3&lt;&gt;0,VLOOKUP(A3,Bobři!$B$3:$X$15,21,0),0)</f>
        <v>30</v>
      </c>
      <c r="E3">
        <f>IF(A3&lt;&gt;0,VLOOKUP(A3,Bobři!$B$3:$X$15,22,0),0)</f>
        <v>57</v>
      </c>
      <c r="F3">
        <v>1</v>
      </c>
      <c r="G3">
        <v>2</v>
      </c>
      <c r="H3">
        <v>2</v>
      </c>
    </row>
    <row r="4" spans="1:8" x14ac:dyDescent="0.25">
      <c r="A4" t="s">
        <v>33</v>
      </c>
      <c r="B4" t="s">
        <v>15</v>
      </c>
      <c r="C4">
        <f>IF(A4&lt;&gt;0,VLOOKUP(A4,Bobříci!$B$3:$X$15,20,0),0)</f>
        <v>25</v>
      </c>
      <c r="D4">
        <f>IF(A4&lt;&gt;0,VLOOKUP(A4,Bobříci!$B$3:$X$15,21,0),0)</f>
        <v>19</v>
      </c>
      <c r="E4">
        <f>IF(A4&lt;&gt;0,VLOOKUP(A4,Bobříci!$B$3:$X$15,22,0),0)</f>
        <v>44</v>
      </c>
      <c r="F4">
        <v>3</v>
      </c>
      <c r="G4">
        <v>4</v>
      </c>
      <c r="H4">
        <v>3</v>
      </c>
    </row>
    <row r="5" spans="1:8" x14ac:dyDescent="0.25">
      <c r="A5" t="s">
        <v>32</v>
      </c>
      <c r="B5" t="s">
        <v>14</v>
      </c>
      <c r="C5">
        <f>IF(A5&lt;&gt;0,VLOOKUP(A5,Bobři!$B$3:$X$15,20,0),0)</f>
        <v>19</v>
      </c>
      <c r="D5">
        <f>IF(A5&lt;&gt;0,VLOOKUP(A5,Bobři!$B$3:$X$15,21,0),0)</f>
        <v>20</v>
      </c>
      <c r="E5">
        <f>IF(A5&lt;&gt;0,VLOOKUP(A5,Bobři!$B$3:$X$15,22,0),0)</f>
        <v>39</v>
      </c>
      <c r="F5">
        <v>7</v>
      </c>
      <c r="G5">
        <v>3</v>
      </c>
      <c r="H5">
        <v>4</v>
      </c>
    </row>
    <row r="6" spans="1:8" x14ac:dyDescent="0.25">
      <c r="A6" t="s">
        <v>39</v>
      </c>
      <c r="B6" t="s">
        <v>76</v>
      </c>
      <c r="C6">
        <f>IF($A6&lt;&gt;0,VLOOKUP($A6,Lowlanders!$B$3:$X$15,20,0),0)</f>
        <v>21</v>
      </c>
      <c r="D6">
        <f>IF($A6&lt;&gt;0,VLOOKUP($A6,Lowlanders!$B$3:$X$15,21,0),0)</f>
        <v>10</v>
      </c>
      <c r="E6">
        <f>IF($A6&lt;&gt;0,VLOOKUP($A6,Lowlanders!$B$3:$X$15,22,0),0)</f>
        <v>31</v>
      </c>
      <c r="F6">
        <v>4</v>
      </c>
      <c r="G6">
        <v>6</v>
      </c>
      <c r="H6">
        <v>5</v>
      </c>
    </row>
    <row r="7" spans="1:8" x14ac:dyDescent="0.25">
      <c r="A7" t="s">
        <v>28</v>
      </c>
      <c r="B7" t="s">
        <v>14</v>
      </c>
      <c r="C7">
        <f>IF(A7&lt;&gt;0,VLOOKUP(A7,Bobři!$B$3:$X$15,20,0),0)</f>
        <v>20</v>
      </c>
      <c r="D7">
        <f>IF(A7&lt;&gt;0,VLOOKUP(A7,Bobři!$B$3:$X$15,21,0),0)</f>
        <v>8</v>
      </c>
      <c r="E7">
        <f>IF(A7&lt;&gt;0,VLOOKUP(A7,Bobři!$B$3:$X$15,22,0),0)</f>
        <v>28</v>
      </c>
      <c r="F7">
        <v>5</v>
      </c>
      <c r="G7">
        <v>9</v>
      </c>
      <c r="H7">
        <v>6</v>
      </c>
    </row>
    <row r="8" spans="1:8" x14ac:dyDescent="0.25">
      <c r="A8" t="s">
        <v>31</v>
      </c>
      <c r="B8" t="s">
        <v>14</v>
      </c>
      <c r="C8">
        <f>IF(A8&lt;&gt;0,VLOOKUP(A8,Bobři!$B$3:$X$15,20,0),0)</f>
        <v>15</v>
      </c>
      <c r="D8">
        <f>IF(A8&lt;&gt;0,VLOOKUP(A8,Bobři!$B$3:$X$15,21,0),0)</f>
        <v>9</v>
      </c>
      <c r="E8">
        <f>IF(A8&lt;&gt;0,VLOOKUP(A8,Bobři!$B$3:$X$15,22,0),0)</f>
        <v>24</v>
      </c>
      <c r="F8">
        <v>9</v>
      </c>
      <c r="G8">
        <v>8</v>
      </c>
      <c r="H8">
        <v>7</v>
      </c>
    </row>
    <row r="9" spans="1:8" x14ac:dyDescent="0.25">
      <c r="A9" t="s">
        <v>34</v>
      </c>
      <c r="B9" t="s">
        <v>15</v>
      </c>
      <c r="C9">
        <f>IF(A9&lt;&gt;0,VLOOKUP(A9,Bobříci!$B$3:$X$15,20,0),0)</f>
        <v>18</v>
      </c>
      <c r="D9">
        <f>IF(A9&lt;&gt;0,VLOOKUP(A9,Bobříci!$B$3:$X$15,21,0),0)</f>
        <v>5</v>
      </c>
      <c r="E9">
        <f>IF(A9&lt;&gt;0,VLOOKUP(A9,Bobříci!$B$3:$X$15,22,0),0)</f>
        <v>23</v>
      </c>
      <c r="F9">
        <v>8</v>
      </c>
      <c r="G9">
        <v>15</v>
      </c>
      <c r="H9">
        <v>8</v>
      </c>
    </row>
    <row r="10" spans="1:8" x14ac:dyDescent="0.25">
      <c r="A10" t="s">
        <v>23</v>
      </c>
      <c r="B10" t="s">
        <v>15</v>
      </c>
      <c r="C10">
        <f>IF(A10&lt;&gt;0,VLOOKUP(A10,Bobříci!$B$3:$X$15,20,0),0)</f>
        <v>11</v>
      </c>
      <c r="D10">
        <f>IF(A10&lt;&gt;0,VLOOKUP(A10,Bobříci!$B$3:$X$15,21,0),0)</f>
        <v>12</v>
      </c>
      <c r="E10">
        <f>IF(A10&lt;&gt;0,VLOOKUP(A10,Bobříci!$B$3:$X$15,22,0),0)</f>
        <v>23</v>
      </c>
      <c r="F10">
        <v>13</v>
      </c>
      <c r="G10">
        <v>5</v>
      </c>
      <c r="H10">
        <v>9</v>
      </c>
    </row>
    <row r="11" spans="1:8" x14ac:dyDescent="0.25">
      <c r="A11" t="s">
        <v>54</v>
      </c>
      <c r="B11" t="s">
        <v>17</v>
      </c>
      <c r="C11">
        <f>IF($A11&lt;&gt;0,VLOOKUP($A11,'Trilobit A'!$B$3:$X$15,20,0),0)</f>
        <v>20</v>
      </c>
      <c r="D11">
        <f>IF($A11&lt;&gt;0,VLOOKUP($A11,'Trilobit A'!$B$3:$X$15,21,0),0)</f>
        <v>2</v>
      </c>
      <c r="E11">
        <f>IF($A11&lt;&gt;0,VLOOKUP($A11,'Trilobit A'!$B$3:$X$15,22,0),0)</f>
        <v>22</v>
      </c>
      <c r="F11">
        <v>6</v>
      </c>
      <c r="G11">
        <v>20</v>
      </c>
      <c r="H11">
        <v>10</v>
      </c>
    </row>
    <row r="12" spans="1:8" x14ac:dyDescent="0.25">
      <c r="A12" t="s">
        <v>75</v>
      </c>
      <c r="B12" t="s">
        <v>15</v>
      </c>
      <c r="C12">
        <f>IF(A12&lt;&gt;0,VLOOKUP(A12,Bobříci!$B$3:$X$15,20,0),0)</f>
        <v>12</v>
      </c>
      <c r="D12">
        <f>IF(A12&lt;&gt;0,VLOOKUP(A12,Bobříci!$B$3:$X$15,21,0),0)</f>
        <v>10</v>
      </c>
      <c r="E12">
        <f>IF(A12&lt;&gt;0,VLOOKUP(A12,Bobříci!$B$3:$X$15,22,0),0)</f>
        <v>22</v>
      </c>
      <c r="F12">
        <v>11</v>
      </c>
      <c r="G12">
        <v>7</v>
      </c>
      <c r="H12">
        <v>11</v>
      </c>
    </row>
    <row r="13" spans="1:8" x14ac:dyDescent="0.25">
      <c r="A13" t="s">
        <v>43</v>
      </c>
      <c r="B13" t="s">
        <v>76</v>
      </c>
      <c r="C13">
        <f>IF($A13&lt;&gt;0,VLOOKUP($A13,Lowlanders!$B$3:$X$15,20,0),0)</f>
        <v>12</v>
      </c>
      <c r="D13">
        <f>IF($A13&lt;&gt;0,VLOOKUP($A13,Lowlanders!$B$3:$X$15,21,0),0)</f>
        <v>7</v>
      </c>
      <c r="E13">
        <f>IF($A13&lt;&gt;0,VLOOKUP($A13,Lowlanders!$B$3:$X$15,22,0),0)</f>
        <v>19</v>
      </c>
      <c r="F13">
        <v>12</v>
      </c>
      <c r="G13">
        <v>11</v>
      </c>
      <c r="H13">
        <v>12</v>
      </c>
    </row>
    <row r="14" spans="1:8" x14ac:dyDescent="0.25">
      <c r="A14" t="s">
        <v>40</v>
      </c>
      <c r="B14" t="s">
        <v>76</v>
      </c>
      <c r="C14">
        <f>IF($A14&lt;&gt;0,VLOOKUP($A14,Lowlanders!$B$3:$X$15,20,0),0)</f>
        <v>14</v>
      </c>
      <c r="D14">
        <f>IF($A14&lt;&gt;0,VLOOKUP($A14,Lowlanders!$B$3:$X$15,21,0),0)</f>
        <v>4</v>
      </c>
      <c r="E14">
        <f>IF($A14&lt;&gt;0,VLOOKUP($A14,Lowlanders!$B$3:$X$15,22,0),0)</f>
        <v>18</v>
      </c>
      <c r="F14">
        <v>10</v>
      </c>
      <c r="G14">
        <v>17</v>
      </c>
      <c r="H14">
        <v>13</v>
      </c>
    </row>
    <row r="15" spans="1:8" x14ac:dyDescent="0.25">
      <c r="A15" t="s">
        <v>30</v>
      </c>
      <c r="B15" t="s">
        <v>14</v>
      </c>
      <c r="C15">
        <f>IF(A15&lt;&gt;0,VLOOKUP(A15,Bobři!$B$3:$X$15,20,0),0)</f>
        <v>10</v>
      </c>
      <c r="D15">
        <f>IF(A15&lt;&gt;0,VLOOKUP(A15,Bobři!$B$3:$X$15,21,0),0)</f>
        <v>7</v>
      </c>
      <c r="E15">
        <f>IF(A15&lt;&gt;0,VLOOKUP(A15,Bobři!$B$3:$X$15,22,0),0)</f>
        <v>17</v>
      </c>
      <c r="F15">
        <v>14</v>
      </c>
      <c r="G15">
        <v>12</v>
      </c>
      <c r="H15">
        <v>14</v>
      </c>
    </row>
    <row r="16" spans="1:8" x14ac:dyDescent="0.25">
      <c r="A16" t="s">
        <v>35</v>
      </c>
      <c r="B16" t="s">
        <v>15</v>
      </c>
      <c r="C16">
        <f>IF(A16&lt;&gt;0,VLOOKUP(A16,Bobříci!$B$3:$X$15,20,0),0)</f>
        <v>9</v>
      </c>
      <c r="D16">
        <f>IF(A16&lt;&gt;0,VLOOKUP(A16,Bobříci!$B$3:$X$15,21,0),0)</f>
        <v>7</v>
      </c>
      <c r="E16">
        <f>IF(A16&lt;&gt;0,VLOOKUP(A16,Bobříci!$B$3:$X$15,22,0),0)</f>
        <v>16</v>
      </c>
      <c r="F16">
        <v>15</v>
      </c>
      <c r="G16">
        <v>13</v>
      </c>
      <c r="H16">
        <v>15</v>
      </c>
    </row>
    <row r="17" spans="1:8" x14ac:dyDescent="0.25">
      <c r="A17" t="s">
        <v>38</v>
      </c>
      <c r="B17" t="s">
        <v>76</v>
      </c>
      <c r="C17">
        <f>IF($A17&lt;&gt;0,VLOOKUP($A17,Lowlanders!$B$3:$X$15,20,0),0)</f>
        <v>9</v>
      </c>
      <c r="D17">
        <f>IF($A17&lt;&gt;0,VLOOKUP($A17,Lowlanders!$B$3:$X$15,21,0),0)</f>
        <v>6</v>
      </c>
      <c r="E17">
        <f>IF($A17&lt;&gt;0,VLOOKUP($A17,Lowlanders!$B$3:$X$15,22,0),0)</f>
        <v>15</v>
      </c>
      <c r="F17">
        <v>16</v>
      </c>
      <c r="G17">
        <v>14</v>
      </c>
      <c r="H17">
        <v>16</v>
      </c>
    </row>
    <row r="18" spans="1:8" x14ac:dyDescent="0.25">
      <c r="A18" t="s">
        <v>41</v>
      </c>
      <c r="B18" t="s">
        <v>76</v>
      </c>
      <c r="C18">
        <f>IF($A18&lt;&gt;0,VLOOKUP($A18,Lowlanders!$B$3:$X$15,20,0),0)</f>
        <v>7</v>
      </c>
      <c r="D18">
        <f>IF($A18&lt;&gt;0,VLOOKUP($A18,Lowlanders!$B$3:$X$15,21,0),0)</f>
        <v>8</v>
      </c>
      <c r="E18">
        <f>IF($A18&lt;&gt;0,VLOOKUP($A18,Lowlanders!$B$3:$X$15,22,0),0)</f>
        <v>15</v>
      </c>
      <c r="F18">
        <v>19</v>
      </c>
      <c r="G18">
        <v>10</v>
      </c>
      <c r="H18">
        <v>17</v>
      </c>
    </row>
    <row r="19" spans="1:8" x14ac:dyDescent="0.25">
      <c r="A19" t="s">
        <v>42</v>
      </c>
      <c r="B19" t="s">
        <v>76</v>
      </c>
      <c r="C19">
        <f>IF($A19&lt;&gt;0,VLOOKUP($A19,Lowlanders!$B$3:$X$15,20,0),0)</f>
        <v>9</v>
      </c>
      <c r="D19">
        <f>IF($A19&lt;&gt;0,VLOOKUP($A19,Lowlanders!$B$3:$X$15,21,0),0)</f>
        <v>3</v>
      </c>
      <c r="E19">
        <f>IF($A19&lt;&gt;0,VLOOKUP($A19,Lowlanders!$B$3:$X$15,22,0),0)</f>
        <v>12</v>
      </c>
      <c r="F19">
        <v>17</v>
      </c>
      <c r="G19">
        <v>19</v>
      </c>
      <c r="H19">
        <v>18</v>
      </c>
    </row>
    <row r="20" spans="1:8" x14ac:dyDescent="0.25">
      <c r="A20" t="s">
        <v>44</v>
      </c>
      <c r="B20" t="s">
        <v>76</v>
      </c>
      <c r="C20">
        <f>IF($A20&lt;&gt;0,VLOOKUP($A20,Lowlanders!$B$3:$X$15,20,0),0)</f>
        <v>7</v>
      </c>
      <c r="D20">
        <f>IF($A20&lt;&gt;0,VLOOKUP($A20,Lowlanders!$B$3:$X$15,21,0),0)</f>
        <v>5</v>
      </c>
      <c r="E20">
        <f>IF($A20&lt;&gt;0,VLOOKUP($A20,Lowlanders!$B$3:$X$15,22,0),0)</f>
        <v>12</v>
      </c>
      <c r="F20">
        <v>20</v>
      </c>
      <c r="G20">
        <v>16</v>
      </c>
      <c r="H20">
        <v>19</v>
      </c>
    </row>
    <row r="21" spans="1:8" x14ac:dyDescent="0.25">
      <c r="A21" t="s">
        <v>56</v>
      </c>
      <c r="B21" t="s">
        <v>17</v>
      </c>
      <c r="C21">
        <f>IF($A21&lt;&gt;0,VLOOKUP($A21,'Trilobit A'!$B$3:$X$15,20,0),0)</f>
        <v>9</v>
      </c>
      <c r="D21">
        <f>IF($A21&lt;&gt;0,VLOOKUP($A21,'Trilobit A'!$B$3:$X$15,21,0),0)</f>
        <v>1</v>
      </c>
      <c r="E21">
        <f>IF($A21&lt;&gt;0,VLOOKUP($A21,'Trilobit A'!$B$3:$X$15,22,0),0)</f>
        <v>10</v>
      </c>
      <c r="F21">
        <v>18</v>
      </c>
      <c r="G21">
        <v>25</v>
      </c>
      <c r="H21">
        <v>20</v>
      </c>
    </row>
    <row r="22" spans="1:8" x14ac:dyDescent="0.25">
      <c r="A22" t="s">
        <v>73</v>
      </c>
      <c r="B22" t="s">
        <v>77</v>
      </c>
      <c r="C22">
        <f>IF($A22&lt;&gt;0,VLOOKUP($A22,Beavers!$B$3:$X$15,20,0),0)</f>
        <v>7</v>
      </c>
      <c r="D22">
        <f>IF($A22&lt;&gt;0,VLOOKUP($A22,Beavers!$B$3:$X$15,21,0),0)</f>
        <v>1</v>
      </c>
      <c r="E22">
        <f>IF($A22&lt;&gt;0,VLOOKUP($A22,Beavers!$B$3:$X$15,22,0),0)</f>
        <v>8</v>
      </c>
      <c r="F22">
        <v>21</v>
      </c>
      <c r="G22">
        <v>26</v>
      </c>
      <c r="H22">
        <v>21</v>
      </c>
    </row>
    <row r="23" spans="1:8" x14ac:dyDescent="0.25">
      <c r="A23" t="s">
        <v>57</v>
      </c>
      <c r="B23" t="s">
        <v>17</v>
      </c>
      <c r="C23">
        <f>IF($A23&lt;&gt;0,VLOOKUP($A23,'Trilobit A'!$B$3:$X$15,20,0),0)</f>
        <v>4</v>
      </c>
      <c r="D23">
        <f>IF($A23&lt;&gt;0,VLOOKUP($A23,'Trilobit A'!$B$3:$X$15,21,0),0)</f>
        <v>1</v>
      </c>
      <c r="E23">
        <f>IF($A23&lt;&gt;0,VLOOKUP($A23,'Trilobit A'!$B$3:$X$15,22,0),0)</f>
        <v>5</v>
      </c>
      <c r="F23">
        <v>22</v>
      </c>
      <c r="G23">
        <v>27</v>
      </c>
      <c r="H23">
        <v>22</v>
      </c>
    </row>
    <row r="24" spans="1:8" x14ac:dyDescent="0.25">
      <c r="A24" t="s">
        <v>59</v>
      </c>
      <c r="B24" t="s">
        <v>17</v>
      </c>
      <c r="C24">
        <f>IF($A24&lt;&gt;0,VLOOKUP($A24,'Trilobit A'!$B$3:$X$15,20,0),0)</f>
        <v>1</v>
      </c>
      <c r="D24">
        <f>IF($A24&lt;&gt;0,VLOOKUP($A24,'Trilobit A'!$B$3:$X$15,21,0),0)</f>
        <v>4</v>
      </c>
      <c r="E24">
        <f>IF($A24&lt;&gt;0,VLOOKUP($A24,'Trilobit A'!$B$3:$X$15,22,0),0)</f>
        <v>5</v>
      </c>
      <c r="F24">
        <v>28</v>
      </c>
      <c r="G24">
        <v>18</v>
      </c>
      <c r="H24">
        <v>23</v>
      </c>
    </row>
    <row r="25" spans="1:8" x14ac:dyDescent="0.25">
      <c r="A25" t="s">
        <v>65</v>
      </c>
      <c r="B25" t="s">
        <v>78</v>
      </c>
      <c r="C25">
        <f>IF($A25&lt;&gt;0,VLOOKUP($A25,'TJ Malešice'!$B$3:$X$16,20,0),0)</f>
        <v>4</v>
      </c>
      <c r="D25">
        <f>IF($A25&lt;&gt;0,VLOOKUP($A25,'TJ Malešice'!$B$3:$X$16,21,0),0)</f>
        <v>0</v>
      </c>
      <c r="E25">
        <f>IF($A25&lt;&gt;0,VLOOKUP($A25,'TJ Malešice'!$B$3:$X$16,22,0),0)</f>
        <v>4</v>
      </c>
      <c r="F25">
        <v>23</v>
      </c>
      <c r="G25">
        <v>32</v>
      </c>
      <c r="H25">
        <v>24</v>
      </c>
    </row>
    <row r="26" spans="1:8" x14ac:dyDescent="0.25">
      <c r="A26" t="s">
        <v>60</v>
      </c>
      <c r="B26" t="s">
        <v>17</v>
      </c>
      <c r="C26">
        <f>IF($A26&lt;&gt;0,VLOOKUP($A26,'Trilobit A'!$B$3:$X$15,20,0),0)</f>
        <v>2</v>
      </c>
      <c r="D26">
        <f>IF($A26&lt;&gt;0,VLOOKUP($A26,'Trilobit A'!$B$3:$X$15,21,0),0)</f>
        <v>2</v>
      </c>
      <c r="E26">
        <f>IF($A26&lt;&gt;0,VLOOKUP($A26,'Trilobit A'!$B$3:$X$15,22,0),0)</f>
        <v>4</v>
      </c>
      <c r="F26">
        <v>25</v>
      </c>
      <c r="G26">
        <v>21</v>
      </c>
      <c r="H26">
        <v>25</v>
      </c>
    </row>
    <row r="27" spans="1:8" x14ac:dyDescent="0.25">
      <c r="A27" t="s">
        <v>48</v>
      </c>
      <c r="B27" t="s">
        <v>77</v>
      </c>
      <c r="C27">
        <f>IF($A27&lt;&gt;0,VLOOKUP($A27,Beavers!$B$3:$X$15,20,0),0)</f>
        <v>3</v>
      </c>
      <c r="D27">
        <f>IF($A27&lt;&gt;0,VLOOKUP($A27,Beavers!$B$3:$X$15,21,0),0)</f>
        <v>0</v>
      </c>
      <c r="E27">
        <f>IF($A27&lt;&gt;0,VLOOKUP($A27,Beavers!$B$3:$X$15,22,0),0)</f>
        <v>3</v>
      </c>
      <c r="F27">
        <v>24</v>
      </c>
      <c r="G27">
        <v>33</v>
      </c>
      <c r="H27">
        <v>26</v>
      </c>
    </row>
    <row r="28" spans="1:8" x14ac:dyDescent="0.25">
      <c r="A28" t="s">
        <v>51</v>
      </c>
      <c r="B28" t="s">
        <v>77</v>
      </c>
      <c r="C28">
        <f>IF($A28&lt;&gt;0,VLOOKUP($A28,Beavers!$B$3:$X$15,20,0),0)</f>
        <v>2</v>
      </c>
      <c r="D28">
        <f>IF($A28&lt;&gt;0,VLOOKUP($A28,Beavers!$B$3:$X$15,21,0),0)</f>
        <v>1</v>
      </c>
      <c r="E28">
        <f>IF($A28&lt;&gt;0,VLOOKUP($A28,Beavers!$B$3:$X$15,22,0),0)</f>
        <v>3</v>
      </c>
      <c r="F28">
        <v>26</v>
      </c>
      <c r="G28">
        <v>28</v>
      </c>
      <c r="H28">
        <v>27</v>
      </c>
    </row>
    <row r="29" spans="1:8" x14ac:dyDescent="0.25">
      <c r="A29" t="s">
        <v>52</v>
      </c>
      <c r="B29" t="s">
        <v>77</v>
      </c>
      <c r="C29">
        <f>IF($A29&lt;&gt;0,VLOOKUP($A29,Beavers!$B$3:$X$15,20,0),0)</f>
        <v>1</v>
      </c>
      <c r="D29">
        <f>IF($A29&lt;&gt;0,VLOOKUP($A29,Beavers!$B$3:$X$15,21,0),0)</f>
        <v>2</v>
      </c>
      <c r="E29">
        <f>IF($A29&lt;&gt;0,VLOOKUP($A29,Beavers!$B$3:$X$15,22,0),0)</f>
        <v>3</v>
      </c>
      <c r="F29">
        <v>29</v>
      </c>
      <c r="G29">
        <v>22</v>
      </c>
      <c r="H29">
        <v>28</v>
      </c>
    </row>
    <row r="30" spans="1:8" x14ac:dyDescent="0.25">
      <c r="A30" t="s">
        <v>55</v>
      </c>
      <c r="B30" t="s">
        <v>17</v>
      </c>
      <c r="C30">
        <f>IF($A30&lt;&gt;0,VLOOKUP($A30,'Trilobit A'!$B$3:$X$15,20,0),0)</f>
        <v>1</v>
      </c>
      <c r="D30">
        <f>IF($A30&lt;&gt;0,VLOOKUP($A30,'Trilobit A'!$B$3:$X$15,21,0),0)</f>
        <v>2</v>
      </c>
      <c r="E30">
        <f>IF($A30&lt;&gt;0,VLOOKUP($A30,'Trilobit A'!$B$3:$X$15,22,0),0)</f>
        <v>3</v>
      </c>
      <c r="F30">
        <v>30</v>
      </c>
      <c r="G30">
        <v>23</v>
      </c>
      <c r="H30">
        <v>29</v>
      </c>
    </row>
    <row r="31" spans="1:8" x14ac:dyDescent="0.25">
      <c r="A31" t="s">
        <v>63</v>
      </c>
      <c r="B31" t="s">
        <v>78</v>
      </c>
      <c r="C31">
        <f>IF($A31&lt;&gt;0,VLOOKUP($A31,'TJ Malešice'!$B$3:$X$16,20,0),0)</f>
        <v>1</v>
      </c>
      <c r="D31">
        <f>IF($A31&lt;&gt;0,VLOOKUP($A31,'TJ Malešice'!$B$3:$X$16,21,0),0)</f>
        <v>2</v>
      </c>
      <c r="E31">
        <f>IF($A31&lt;&gt;0,VLOOKUP($A31,'TJ Malešice'!$B$3:$X$16,22,0),0)</f>
        <v>3</v>
      </c>
      <c r="F31">
        <v>31</v>
      </c>
      <c r="G31">
        <v>24</v>
      </c>
      <c r="H31">
        <v>30</v>
      </c>
    </row>
    <row r="32" spans="1:8" x14ac:dyDescent="0.25">
      <c r="A32" t="s">
        <v>66</v>
      </c>
      <c r="B32" t="s">
        <v>78</v>
      </c>
      <c r="C32">
        <f>IF($A32&lt;&gt;0,VLOOKUP($A32,'TJ Malešice'!$B$3:$X$16,20,0),0)</f>
        <v>2</v>
      </c>
      <c r="D32">
        <f>IF($A32&lt;&gt;0,VLOOKUP($A32,'TJ Malešice'!$B$3:$X$16,21,0),0)</f>
        <v>0</v>
      </c>
      <c r="E32">
        <f>IF($A32&lt;&gt;0,VLOOKUP($A32,'TJ Malešice'!$B$3:$X$16,22,0),0)</f>
        <v>2</v>
      </c>
      <c r="F32">
        <v>27</v>
      </c>
      <c r="G32">
        <v>34</v>
      </c>
      <c r="H32">
        <v>31</v>
      </c>
    </row>
    <row r="33" spans="1:8" x14ac:dyDescent="0.25">
      <c r="A33" t="s">
        <v>46</v>
      </c>
      <c r="B33" t="s">
        <v>76</v>
      </c>
      <c r="C33">
        <f>IF($A33&lt;&gt;0,VLOOKUP($A33,Lowlanders!$B$3:$X$15,20,0),0)</f>
        <v>1</v>
      </c>
      <c r="D33">
        <f>IF($A33&lt;&gt;0,VLOOKUP($A33,Lowlanders!$B$3:$X$15,21,0),0)</f>
        <v>1</v>
      </c>
      <c r="E33">
        <f>IF($A33&lt;&gt;0,VLOOKUP($A33,Lowlanders!$B$3:$X$15,22,0),0)</f>
        <v>2</v>
      </c>
      <c r="F33">
        <v>32</v>
      </c>
      <c r="G33">
        <v>29</v>
      </c>
      <c r="H33">
        <v>32</v>
      </c>
    </row>
    <row r="34" spans="1:8" x14ac:dyDescent="0.25">
      <c r="A34" t="s">
        <v>49</v>
      </c>
      <c r="B34" t="s">
        <v>77</v>
      </c>
      <c r="C34">
        <f>IF($A34&lt;&gt;0,VLOOKUP($A34,Beavers!$B$3:$X$15,20,0),0)</f>
        <v>1</v>
      </c>
      <c r="D34">
        <f>IF($A34&lt;&gt;0,VLOOKUP($A34,Beavers!$B$3:$X$15,21,0),0)</f>
        <v>0</v>
      </c>
      <c r="E34">
        <f>IF($A34&lt;&gt;0,VLOOKUP($A34,Beavers!$B$3:$X$15,22,0),0)</f>
        <v>1</v>
      </c>
      <c r="F34">
        <v>33</v>
      </c>
      <c r="G34">
        <v>35</v>
      </c>
      <c r="H34">
        <v>33</v>
      </c>
    </row>
    <row r="35" spans="1:8" x14ac:dyDescent="0.25">
      <c r="A35" t="s">
        <v>47</v>
      </c>
      <c r="B35" t="s">
        <v>76</v>
      </c>
      <c r="C35">
        <f>IF($A35&lt;&gt;0,VLOOKUP($A35,Lowlanders!$B$3:$X$15,20,0),0)</f>
        <v>0</v>
      </c>
      <c r="D35">
        <f>IF($A35&lt;&gt;0,VLOOKUP($A35,Lowlanders!$B$3:$X$15,21,0),0)</f>
        <v>1</v>
      </c>
      <c r="E35">
        <f>IF($A35&lt;&gt;0,VLOOKUP($A35,Lowlanders!$B$3:$X$15,22,0),0)</f>
        <v>1</v>
      </c>
      <c r="F35">
        <v>34</v>
      </c>
      <c r="G35">
        <v>30</v>
      </c>
      <c r="H35">
        <v>34</v>
      </c>
    </row>
    <row r="36" spans="1:8" x14ac:dyDescent="0.25">
      <c r="A36" t="s">
        <v>58</v>
      </c>
      <c r="B36" t="s">
        <v>17</v>
      </c>
      <c r="C36">
        <f>IF($A36&lt;&gt;0,VLOOKUP($A36,'Trilobit A'!$B$3:$X$15,20,0),0)</f>
        <v>0</v>
      </c>
      <c r="D36">
        <f>IF($A36&lt;&gt;0,VLOOKUP($A36,'Trilobit A'!$B$3:$X$15,21,0),0)</f>
        <v>1</v>
      </c>
      <c r="E36">
        <f>IF($A36&lt;&gt;0,VLOOKUP($A36,'Trilobit A'!$B$3:$X$15,22,0),0)</f>
        <v>1</v>
      </c>
      <c r="F36">
        <v>35</v>
      </c>
      <c r="G36">
        <v>31</v>
      </c>
      <c r="H36">
        <v>35</v>
      </c>
    </row>
    <row r="37" spans="1:8" x14ac:dyDescent="0.25">
      <c r="A37" t="s">
        <v>36</v>
      </c>
      <c r="B37" t="s">
        <v>15</v>
      </c>
      <c r="C37">
        <f>IF(A37&lt;&gt;0,VLOOKUP(A37,Bobříci!$B$3:$X$15,20,0),0)</f>
        <v>0</v>
      </c>
      <c r="D37">
        <f>IF(A37&lt;&gt;0,VLOOKUP(A37,Bobříci!$B$3:$X$15,21,0),0)</f>
        <v>0</v>
      </c>
      <c r="E37">
        <f>IF(A37&lt;&gt;0,VLOOKUP(A37,Bobříci!$B$3:$X$15,22,0),0)</f>
        <v>0</v>
      </c>
      <c r="F37">
        <v>36</v>
      </c>
      <c r="G37">
        <v>36</v>
      </c>
      <c r="H37">
        <v>36</v>
      </c>
    </row>
    <row r="38" spans="1:8" x14ac:dyDescent="0.25">
      <c r="A38" t="s">
        <v>45</v>
      </c>
      <c r="B38" t="s">
        <v>76</v>
      </c>
      <c r="C38">
        <f>IF($A38&lt;&gt;0,VLOOKUP($A38,Lowlanders!$B$3:$X$15,20,0),0)</f>
        <v>0</v>
      </c>
      <c r="D38">
        <f>IF($A38&lt;&gt;0,VLOOKUP($A38,Lowlanders!$B$3:$X$15,21,0),0)</f>
        <v>0</v>
      </c>
      <c r="E38">
        <f>IF($A38&lt;&gt;0,VLOOKUP($A38,Lowlanders!$B$3:$X$15,22,0),0)</f>
        <v>0</v>
      </c>
      <c r="F38">
        <v>37</v>
      </c>
      <c r="G38">
        <v>37</v>
      </c>
      <c r="H38">
        <v>37</v>
      </c>
    </row>
    <row r="39" spans="1:8" x14ac:dyDescent="0.25">
      <c r="A39" t="s">
        <v>50</v>
      </c>
      <c r="B39" t="s">
        <v>77</v>
      </c>
      <c r="C39">
        <f>IF($A39&lt;&gt;0,VLOOKUP($A39,Beavers!$B$3:$X$15,20,0),0)</f>
        <v>0</v>
      </c>
      <c r="D39">
        <f>IF($A39&lt;&gt;0,VLOOKUP($A39,Beavers!$B$3:$X$15,21,0),0)</f>
        <v>0</v>
      </c>
      <c r="E39">
        <f>IF($A39&lt;&gt;0,VLOOKUP($A39,Beavers!$B$3:$X$15,22,0),0)</f>
        <v>0</v>
      </c>
      <c r="F39">
        <v>38</v>
      </c>
      <c r="G39">
        <v>38</v>
      </c>
      <c r="H39">
        <v>38</v>
      </c>
    </row>
    <row r="40" spans="1:8" x14ac:dyDescent="0.25">
      <c r="A40" t="s">
        <v>53</v>
      </c>
      <c r="B40" t="s">
        <v>77</v>
      </c>
      <c r="C40">
        <f>IF($A40&lt;&gt;0,VLOOKUP($A40,Beavers!$B$3:$X$15,20,0),0)</f>
        <v>0</v>
      </c>
      <c r="D40">
        <f>IF($A40&lt;&gt;0,VLOOKUP($A40,Beavers!$B$3:$X$15,21,0),0)</f>
        <v>0</v>
      </c>
      <c r="E40">
        <f>IF($A40&lt;&gt;0,VLOOKUP($A40,Beavers!$B$3:$X$15,22,0),0)</f>
        <v>0</v>
      </c>
      <c r="F40">
        <v>39</v>
      </c>
      <c r="G40">
        <v>39</v>
      </c>
      <c r="H40">
        <v>39</v>
      </c>
    </row>
    <row r="41" spans="1:8" x14ac:dyDescent="0.25">
      <c r="A41" t="s">
        <v>61</v>
      </c>
      <c r="B41" t="s">
        <v>17</v>
      </c>
      <c r="C41">
        <f>IF($A41&lt;&gt;0,VLOOKUP($A41,'Trilobit A'!$B$3:$X$15,20,0),0)</f>
        <v>0</v>
      </c>
      <c r="D41">
        <f>IF($A41&lt;&gt;0,VLOOKUP($A41,'Trilobit A'!$B$3:$X$15,21,0),0)</f>
        <v>0</v>
      </c>
      <c r="E41">
        <f>IF($A41&lt;&gt;0,VLOOKUP($A41,'Trilobit A'!$B$3:$X$15,22,0),0)</f>
        <v>0</v>
      </c>
      <c r="F41">
        <v>40</v>
      </c>
      <c r="G41">
        <v>40</v>
      </c>
      <c r="H41">
        <v>40</v>
      </c>
    </row>
    <row r="42" spans="1:8" x14ac:dyDescent="0.25">
      <c r="A42" t="s">
        <v>62</v>
      </c>
      <c r="B42" t="s">
        <v>17</v>
      </c>
      <c r="C42">
        <f>IF($A42&lt;&gt;0,VLOOKUP($A42,'Trilobit A'!$B$3:$X$15,20,0),0)</f>
        <v>0</v>
      </c>
      <c r="D42">
        <f>IF($A42&lt;&gt;0,VLOOKUP($A42,'Trilobit A'!$B$3:$X$15,21,0),0)</f>
        <v>0</v>
      </c>
      <c r="E42">
        <f>IF($A42&lt;&gt;0,VLOOKUP($A42,'Trilobit A'!$B$3:$X$15,22,0),0)</f>
        <v>0</v>
      </c>
      <c r="F42">
        <v>41</v>
      </c>
      <c r="G42">
        <v>41</v>
      </c>
      <c r="H42">
        <v>41</v>
      </c>
    </row>
    <row r="43" spans="1:8" x14ac:dyDescent="0.25">
      <c r="A43" t="s">
        <v>74</v>
      </c>
      <c r="B43" t="s">
        <v>17</v>
      </c>
      <c r="C43">
        <f>IF($A43&lt;&gt;0,VLOOKUP($A43,'Trilobit A'!$B$3:$X$15,20,0),0)</f>
        <v>0</v>
      </c>
      <c r="D43">
        <f>IF($A43&lt;&gt;0,VLOOKUP($A43,'Trilobit A'!$B$3:$X$15,21,0),0)</f>
        <v>0</v>
      </c>
      <c r="E43">
        <f>IF($A43&lt;&gt;0,VLOOKUP($A43,'Trilobit A'!$B$3:$X$15,22,0),0)</f>
        <v>0</v>
      </c>
      <c r="F43">
        <v>42</v>
      </c>
      <c r="G43">
        <v>42</v>
      </c>
      <c r="H43">
        <v>42</v>
      </c>
    </row>
    <row r="44" spans="1:8" x14ac:dyDescent="0.25">
      <c r="A44" t="s">
        <v>64</v>
      </c>
      <c r="B44" t="s">
        <v>78</v>
      </c>
      <c r="C44">
        <f>IF($A44&lt;&gt;0,VLOOKUP($A44,'TJ Malešice'!$B$3:$X$16,20,0),0)</f>
        <v>0</v>
      </c>
      <c r="D44">
        <f>IF($A44&lt;&gt;0,VLOOKUP($A44,'TJ Malešice'!$B$3:$X$16,21,0),0)</f>
        <v>0</v>
      </c>
      <c r="E44">
        <f>IF($A44&lt;&gt;0,VLOOKUP($A44,'TJ Malešice'!$B$3:$X$16,22,0),0)</f>
        <v>0</v>
      </c>
      <c r="F44">
        <v>43</v>
      </c>
      <c r="G44">
        <v>43</v>
      </c>
      <c r="H44">
        <v>43</v>
      </c>
    </row>
    <row r="45" spans="1:8" x14ac:dyDescent="0.25">
      <c r="A45" t="s">
        <v>67</v>
      </c>
      <c r="B45" t="s">
        <v>78</v>
      </c>
      <c r="C45">
        <f>IF($A45&lt;&gt;0,VLOOKUP($A45,'TJ Malešice'!$B$3:$X$16,20,0),0)</f>
        <v>0</v>
      </c>
      <c r="D45">
        <f>IF($A45&lt;&gt;0,VLOOKUP($A45,'TJ Malešice'!$B$3:$X$16,21,0),0)</f>
        <v>0</v>
      </c>
      <c r="E45">
        <f>IF($A45&lt;&gt;0,VLOOKUP($A45,'TJ Malešice'!$B$3:$X$16,22,0),0)</f>
        <v>0</v>
      </c>
      <c r="F45">
        <v>44</v>
      </c>
      <c r="G45">
        <v>44</v>
      </c>
      <c r="H45">
        <v>44</v>
      </c>
    </row>
    <row r="46" spans="1:8" x14ac:dyDescent="0.25">
      <c r="A46" t="s">
        <v>68</v>
      </c>
      <c r="B46" t="s">
        <v>78</v>
      </c>
      <c r="C46">
        <f>IF($A46&lt;&gt;0,VLOOKUP($A46,'TJ Malešice'!$B$3:$X$16,20,0),0)</f>
        <v>0</v>
      </c>
      <c r="D46">
        <f>IF($A46&lt;&gt;0,VLOOKUP($A46,'TJ Malešice'!$B$3:$X$16,21,0),0)</f>
        <v>0</v>
      </c>
      <c r="E46">
        <f>IF($A46&lt;&gt;0,VLOOKUP($A46,'TJ Malešice'!$B$3:$X$16,22,0),0)</f>
        <v>0</v>
      </c>
      <c r="F46">
        <v>45</v>
      </c>
      <c r="G46">
        <v>45</v>
      </c>
      <c r="H46">
        <v>45</v>
      </c>
    </row>
  </sheetData>
  <sortState ref="A2:H46">
    <sortCondition descending="1" ref="E1"/>
  </sortState>
  <phoneticPr fontId="0" type="noConversion"/>
  <printOptions gridLines="1"/>
  <pageMargins left="0.25" right="0.25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"/>
  <sheetViews>
    <sheetView workbookViewId="0">
      <selection activeCell="C11" sqref="C11"/>
    </sheetView>
  </sheetViews>
  <sheetFormatPr defaultRowHeight="15" x14ac:dyDescent="0.25"/>
  <sheetData>
    <row r="3" spans="2:11" x14ac:dyDescent="0.25">
      <c r="B3" s="4"/>
      <c r="C3" s="8" t="s">
        <v>14</v>
      </c>
      <c r="D3" s="8" t="s">
        <v>15</v>
      </c>
      <c r="E3" s="8" t="s">
        <v>76</v>
      </c>
      <c r="F3" s="8" t="s">
        <v>17</v>
      </c>
      <c r="G3" s="8" t="s">
        <v>77</v>
      </c>
      <c r="H3" s="8" t="s">
        <v>78</v>
      </c>
      <c r="I3" s="8" t="s">
        <v>107</v>
      </c>
      <c r="J3" s="8" t="s">
        <v>108</v>
      </c>
      <c r="K3" s="8" t="s">
        <v>19</v>
      </c>
    </row>
    <row r="4" spans="2:11" x14ac:dyDescent="0.25">
      <c r="B4" s="8" t="s">
        <v>14</v>
      </c>
      <c r="C4" s="5"/>
      <c r="D4" s="6" t="s">
        <v>109</v>
      </c>
      <c r="E4" s="6" t="s">
        <v>111</v>
      </c>
      <c r="F4" s="6" t="s">
        <v>113</v>
      </c>
      <c r="G4" s="6" t="s">
        <v>115</v>
      </c>
      <c r="H4" s="6" t="s">
        <v>117</v>
      </c>
      <c r="I4" s="6" t="s">
        <v>138</v>
      </c>
      <c r="J4" s="6" t="s">
        <v>143</v>
      </c>
      <c r="K4" s="6" t="s">
        <v>142</v>
      </c>
    </row>
    <row r="5" spans="2:11" x14ac:dyDescent="0.25">
      <c r="B5" s="8" t="s">
        <v>15</v>
      </c>
      <c r="C5" s="6" t="s">
        <v>110</v>
      </c>
      <c r="D5" s="5"/>
      <c r="E5" s="6" t="s">
        <v>119</v>
      </c>
      <c r="F5" s="6" t="s">
        <v>121</v>
      </c>
      <c r="G5" s="6" t="s">
        <v>123</v>
      </c>
      <c r="H5" s="6" t="s">
        <v>125</v>
      </c>
      <c r="I5" s="6" t="s">
        <v>139</v>
      </c>
      <c r="J5" s="6" t="s">
        <v>144</v>
      </c>
      <c r="K5" s="6" t="s">
        <v>149</v>
      </c>
    </row>
    <row r="6" spans="2:11" x14ac:dyDescent="0.25">
      <c r="B6" s="8" t="s">
        <v>76</v>
      </c>
      <c r="C6" s="6" t="s">
        <v>112</v>
      </c>
      <c r="D6" s="6" t="s">
        <v>120</v>
      </c>
      <c r="E6" s="5"/>
      <c r="F6" s="6" t="s">
        <v>127</v>
      </c>
      <c r="G6" s="6" t="s">
        <v>129</v>
      </c>
      <c r="H6" s="6" t="s">
        <v>131</v>
      </c>
      <c r="I6" s="6" t="s">
        <v>140</v>
      </c>
      <c r="J6" s="6" t="s">
        <v>145</v>
      </c>
      <c r="K6" s="6" t="s">
        <v>151</v>
      </c>
    </row>
    <row r="7" spans="2:11" x14ac:dyDescent="0.25">
      <c r="B7" s="8" t="s">
        <v>17</v>
      </c>
      <c r="C7" s="6" t="s">
        <v>114</v>
      </c>
      <c r="D7" s="6" t="s">
        <v>122</v>
      </c>
      <c r="E7" s="6" t="s">
        <v>128</v>
      </c>
      <c r="F7" s="5"/>
      <c r="G7" s="6" t="s">
        <v>133</v>
      </c>
      <c r="H7" s="6" t="s">
        <v>135</v>
      </c>
      <c r="I7" s="6" t="s">
        <v>141</v>
      </c>
      <c r="J7" s="6" t="s">
        <v>146</v>
      </c>
      <c r="K7" s="6" t="s">
        <v>141</v>
      </c>
    </row>
    <row r="8" spans="2:11" x14ac:dyDescent="0.25">
      <c r="B8" s="8" t="s">
        <v>77</v>
      </c>
      <c r="C8" s="6" t="s">
        <v>116</v>
      </c>
      <c r="D8" s="6" t="s">
        <v>124</v>
      </c>
      <c r="E8" s="6" t="s">
        <v>130</v>
      </c>
      <c r="F8" s="6" t="s">
        <v>134</v>
      </c>
      <c r="G8" s="5"/>
      <c r="H8" s="7" t="s">
        <v>137</v>
      </c>
      <c r="I8" s="6" t="s">
        <v>142</v>
      </c>
      <c r="J8" s="6" t="s">
        <v>147</v>
      </c>
      <c r="K8" s="6" t="s">
        <v>150</v>
      </c>
    </row>
    <row r="9" spans="2:11" x14ac:dyDescent="0.25">
      <c r="B9" s="8" t="s">
        <v>78</v>
      </c>
      <c r="C9" s="6" t="s">
        <v>118</v>
      </c>
      <c r="D9" s="6" t="s">
        <v>126</v>
      </c>
      <c r="E9" s="6" t="s">
        <v>132</v>
      </c>
      <c r="F9" s="6" t="s">
        <v>136</v>
      </c>
      <c r="G9" s="6" t="s">
        <v>137</v>
      </c>
      <c r="H9" s="5"/>
      <c r="I9" s="6" t="s">
        <v>142</v>
      </c>
      <c r="J9" s="6" t="s">
        <v>148</v>
      </c>
      <c r="K9" s="6" t="s">
        <v>140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Bobři</vt:lpstr>
      <vt:lpstr>Bobříci</vt:lpstr>
      <vt:lpstr>Lowlanders</vt:lpstr>
      <vt:lpstr>Beavers</vt:lpstr>
      <vt:lpstr>Trilobit A</vt:lpstr>
      <vt:lpstr>TJ Malešice</vt:lpstr>
      <vt:lpstr>Brankáři</vt:lpstr>
      <vt:lpstr>Hráči</vt:lpstr>
      <vt:lpstr>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Pristav</dc:creator>
  <cp:lastModifiedBy>Čech Roman, Bc.</cp:lastModifiedBy>
  <cp:lastPrinted>2020-06-06T12:29:01Z</cp:lastPrinted>
  <dcterms:created xsi:type="dcterms:W3CDTF">2017-04-08T19:25:30Z</dcterms:created>
  <dcterms:modified xsi:type="dcterms:W3CDTF">2020-06-25T06:00:33Z</dcterms:modified>
</cp:coreProperties>
</file>